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495" activeTab="1"/>
  </bookViews>
  <sheets>
    <sheet name="Sheet1" sheetId="1" r:id="rId1"/>
    <sheet name="후원금수입및사용결과보고서" sheetId="2" r:id="rId2"/>
    <sheet name="수입결의서" sheetId="3" r:id="rId3"/>
    <sheet name="지출결의서" sheetId="4" r:id="rId4"/>
  </sheets>
  <calcPr calcId="144525"/>
</workbook>
</file>

<file path=xl/calcChain.xml><?xml version="1.0" encoding="utf-8"?>
<calcChain xmlns="http://schemas.openxmlformats.org/spreadsheetml/2006/main">
  <c r="B26" i="2" l="1"/>
  <c r="C26" i="2"/>
  <c r="I26" i="2"/>
  <c r="B27" i="2"/>
  <c r="C27" i="2"/>
  <c r="I27" i="2"/>
  <c r="B28" i="2"/>
  <c r="C28" i="2"/>
  <c r="I28" i="2"/>
  <c r="B29" i="2"/>
  <c r="C29" i="2"/>
  <c r="I29" i="2"/>
  <c r="B30" i="2"/>
  <c r="C30" i="2"/>
  <c r="I30" i="2"/>
  <c r="B31" i="2"/>
  <c r="C31" i="2"/>
  <c r="I31" i="2"/>
  <c r="B32" i="2"/>
  <c r="C32" i="2"/>
  <c r="I32" i="2"/>
  <c r="B33" i="2"/>
  <c r="C33" i="2"/>
  <c r="I33" i="2"/>
  <c r="B34" i="2"/>
  <c r="C34" i="2"/>
  <c r="I34" i="2"/>
  <c r="B35" i="2"/>
  <c r="C35" i="2"/>
  <c r="I35" i="2"/>
  <c r="B36" i="2"/>
  <c r="C36" i="2"/>
  <c r="I36" i="2"/>
  <c r="B37" i="2"/>
  <c r="C37" i="2"/>
  <c r="I37" i="2"/>
  <c r="B38" i="2"/>
  <c r="C38" i="2"/>
  <c r="I38" i="2"/>
  <c r="B39" i="2"/>
  <c r="C39" i="2"/>
  <c r="I39" i="2"/>
  <c r="B40" i="2"/>
  <c r="C40" i="2"/>
  <c r="I40" i="2"/>
  <c r="B41" i="2"/>
  <c r="C41" i="2"/>
  <c r="I41" i="2"/>
  <c r="B42" i="2"/>
  <c r="C42" i="2"/>
  <c r="I42" i="2"/>
  <c r="B43" i="2"/>
  <c r="C43" i="2"/>
  <c r="I43" i="2"/>
  <c r="B44" i="2"/>
  <c r="H22" i="4"/>
  <c r="B11" i="2"/>
  <c r="J11" i="2"/>
  <c r="K11" i="2"/>
  <c r="B12" i="2"/>
  <c r="J12" i="2"/>
  <c r="K12" i="2"/>
  <c r="B13" i="2"/>
  <c r="J13" i="2"/>
  <c r="K13" i="2"/>
  <c r="B14" i="2"/>
  <c r="J14" i="2"/>
  <c r="K14" i="2"/>
  <c r="B15" i="2"/>
  <c r="J15" i="2"/>
  <c r="K15" i="2"/>
  <c r="B16" i="2"/>
  <c r="J16" i="2"/>
  <c r="K16" i="2"/>
  <c r="B17" i="2"/>
  <c r="J17" i="2"/>
  <c r="K17" i="2"/>
  <c r="B18" i="2"/>
  <c r="J18" i="2"/>
  <c r="K18" i="2"/>
  <c r="B19" i="2"/>
  <c r="J19" i="2"/>
  <c r="K19" i="2"/>
  <c r="I25" i="2" l="1"/>
  <c r="I45" i="2" s="1"/>
  <c r="C25" i="2"/>
  <c r="B25" i="2"/>
  <c r="K10" i="2"/>
  <c r="J10" i="2"/>
  <c r="B10" i="2"/>
  <c r="K20" i="2" l="1"/>
</calcChain>
</file>

<file path=xl/sharedStrings.xml><?xml version="1.0" encoding="utf-8"?>
<sst xmlns="http://schemas.openxmlformats.org/spreadsheetml/2006/main" count="398" uniqueCount="141">
  <si>
    <r>
      <t>(</t>
    </r>
    <r>
      <rPr>
        <sz val="8"/>
        <color rgb="FF000000"/>
        <rFont val="맑은 고딕"/>
        <family val="3"/>
        <charset val="129"/>
        <scheme val="minor"/>
      </rPr>
      <t>앞쪽</t>
    </r>
    <r>
      <rPr>
        <sz val="8"/>
        <color rgb="FF000000"/>
        <rFont val="돋움"/>
        <family val="3"/>
        <charset val="129"/>
      </rPr>
      <t>)</t>
    </r>
  </si>
  <si>
    <r>
      <t>■ 사회복지법인 및 사회복지시설 재무</t>
    </r>
    <r>
      <rPr>
        <sz val="9"/>
        <color rgb="FF000000"/>
        <rFont val="돋움"/>
        <family val="3"/>
        <charset val="129"/>
      </rPr>
      <t>·</t>
    </r>
    <r>
      <rPr>
        <sz val="9"/>
        <color rgb="FF000000"/>
        <rFont val="맑은 고딕"/>
        <family val="3"/>
        <charset val="129"/>
        <scheme val="minor"/>
      </rPr>
      <t xml:space="preserve">회계 규칙 </t>
    </r>
    <r>
      <rPr>
        <sz val="9"/>
        <color rgb="FF000000"/>
        <rFont val="돋움"/>
        <family val="3"/>
        <charset val="129"/>
      </rPr>
      <t>[</t>
    </r>
    <r>
      <rPr>
        <sz val="9"/>
        <color rgb="FF000000"/>
        <rFont val="맑은 고딕"/>
        <family val="3"/>
        <charset val="129"/>
        <scheme val="minor"/>
      </rPr>
      <t>별지 제</t>
    </r>
    <r>
      <rPr>
        <sz val="9"/>
        <color rgb="FF000000"/>
        <rFont val="돋움"/>
        <family val="3"/>
        <charset val="129"/>
      </rPr>
      <t>19</t>
    </r>
    <r>
      <rPr>
        <sz val="9"/>
        <color rgb="FF000000"/>
        <rFont val="맑은 고딕"/>
        <family val="3"/>
        <charset val="129"/>
        <scheme val="minor"/>
      </rPr>
      <t>호서식</t>
    </r>
    <r>
      <rPr>
        <sz val="9"/>
        <color rgb="FF000000"/>
        <rFont val="돋움"/>
        <family val="3"/>
        <charset val="129"/>
      </rPr>
      <t xml:space="preserve">] </t>
    </r>
    <r>
      <rPr>
        <sz val="9"/>
        <color rgb="FF0000FF"/>
        <rFont val="HY신명조"/>
        <family val="1"/>
        <charset val="129"/>
      </rPr>
      <t>&lt;</t>
    </r>
    <r>
      <rPr>
        <sz val="9"/>
        <color rgb="FF0000FF"/>
        <rFont val="맑은 고딕"/>
        <family val="3"/>
        <charset val="129"/>
        <scheme val="minor"/>
      </rPr>
      <t xml:space="preserve">개정 </t>
    </r>
    <r>
      <rPr>
        <sz val="9"/>
        <color rgb="FF0000FF"/>
        <rFont val="HY신명조"/>
        <family val="1"/>
        <charset val="129"/>
      </rPr>
      <t>2015.12.24.&gt;</t>
    </r>
  </si>
  <si>
    <t>후원금수입 및 사용결과보고서</t>
  </si>
  <si>
    <r>
      <t xml:space="preserve">1. </t>
    </r>
    <r>
      <rPr>
        <sz val="11"/>
        <color rgb="FF000000"/>
        <rFont val="맑은 고딕"/>
        <family val="3"/>
        <charset val="129"/>
        <scheme val="minor"/>
      </rPr>
      <t>후원금 수입명세서</t>
    </r>
  </si>
  <si>
    <t>순번</t>
  </si>
  <si>
    <t>발생</t>
  </si>
  <si>
    <t>일자</t>
  </si>
  <si>
    <t>후원금</t>
  </si>
  <si>
    <t>종류</t>
  </si>
  <si>
    <t>후원자 구분</t>
  </si>
  <si>
    <t>후원자</t>
  </si>
  <si>
    <t>내역</t>
  </si>
  <si>
    <t>금액</t>
  </si>
  <si>
    <t>비고</t>
  </si>
  <si>
    <t>비영리법인</t>
  </si>
  <si>
    <t>구분</t>
  </si>
  <si>
    <t>기타</t>
  </si>
  <si>
    <t>내용</t>
  </si>
  <si>
    <t>모금자 기관</t>
  </si>
  <si>
    <t>여부</t>
  </si>
  <si>
    <t>기부금단체</t>
  </si>
  <si>
    <r>
      <t xml:space="preserve">2. </t>
    </r>
    <r>
      <rPr>
        <sz val="11"/>
        <color rgb="FF000000"/>
        <rFont val="맑은 고딕"/>
        <family val="3"/>
        <charset val="129"/>
        <scheme val="minor"/>
      </rPr>
      <t>후원품 수입명세서</t>
    </r>
  </si>
  <si>
    <t>후원품</t>
  </si>
  <si>
    <t>품명</t>
  </si>
  <si>
    <r>
      <t>수량</t>
    </r>
    <r>
      <rPr>
        <sz val="9"/>
        <color rgb="FF000000"/>
        <rFont val="돋움"/>
        <family val="3"/>
        <charset val="129"/>
      </rPr>
      <t xml:space="preserve">/ </t>
    </r>
  </si>
  <si>
    <t>단위</t>
  </si>
  <si>
    <t>상당</t>
  </si>
  <si>
    <t>비영리</t>
  </si>
  <si>
    <t>법인</t>
  </si>
  <si>
    <t>모금자</t>
  </si>
  <si>
    <t>기관</t>
  </si>
  <si>
    <t>기부금</t>
  </si>
  <si>
    <t>단체</t>
  </si>
  <si>
    <r>
      <t xml:space="preserve">3. </t>
    </r>
    <r>
      <rPr>
        <sz val="11"/>
        <color rgb="FF000000"/>
        <rFont val="맑은 고딕"/>
        <family val="3"/>
        <charset val="129"/>
        <scheme val="minor"/>
      </rPr>
      <t>후원금 사용명세서</t>
    </r>
  </si>
  <si>
    <t>사용일자</t>
  </si>
  <si>
    <t>사용내역</t>
  </si>
  <si>
    <t>결연후원</t>
  </si>
  <si>
    <t>금품 여부</t>
  </si>
  <si>
    <t>산출기준</t>
  </si>
  <si>
    <r>
      <t xml:space="preserve">4. </t>
    </r>
    <r>
      <rPr>
        <sz val="11"/>
        <color rgb="FF000000"/>
        <rFont val="맑은 고딕"/>
        <family val="3"/>
        <charset val="129"/>
        <scheme val="minor"/>
      </rPr>
      <t>후원품 사용명세서</t>
    </r>
  </si>
  <si>
    <t>사용처</t>
  </si>
  <si>
    <t xml:space="preserve">상당 </t>
  </si>
  <si>
    <r>
      <t xml:space="preserve">5. </t>
    </r>
    <r>
      <rPr>
        <sz val="11"/>
        <color rgb="FF000000"/>
        <rFont val="맑은 고딕"/>
        <family val="3"/>
        <charset val="129"/>
        <scheme val="minor"/>
      </rPr>
      <t>후원금 전용계좌</t>
    </r>
  </si>
  <si>
    <t>금융기관 등의 명칭</t>
  </si>
  <si>
    <t>계좌명의</t>
  </si>
  <si>
    <r>
      <t>210</t>
    </r>
    <r>
      <rPr>
        <sz val="8"/>
        <color rgb="FF000000"/>
        <rFont val="맑은 고딕"/>
        <family val="3"/>
        <charset val="129"/>
        <scheme val="minor"/>
      </rPr>
      <t>㎜</t>
    </r>
    <r>
      <rPr>
        <sz val="8"/>
        <color rgb="FF000000"/>
        <rFont val="돋움"/>
        <family val="3"/>
        <charset val="129"/>
      </rPr>
      <t>×297</t>
    </r>
    <r>
      <rPr>
        <sz val="8"/>
        <color rgb="FF000000"/>
        <rFont val="맑은 고딕"/>
        <family val="3"/>
        <charset val="129"/>
        <scheme val="minor"/>
      </rPr>
      <t>㎜</t>
    </r>
    <r>
      <rPr>
        <sz val="8"/>
        <color rgb="FF000000"/>
        <rFont val="돋움"/>
        <family val="3"/>
        <charset val="129"/>
      </rPr>
      <t>[</t>
    </r>
    <r>
      <rPr>
        <sz val="8"/>
        <color rgb="FF000000"/>
        <rFont val="맑은 고딕"/>
        <family val="3"/>
        <charset val="129"/>
        <scheme val="minor"/>
      </rPr>
      <t xml:space="preserve">백상지 </t>
    </r>
    <r>
      <rPr>
        <sz val="8"/>
        <color rgb="FF000000"/>
        <rFont val="돋움"/>
        <family val="3"/>
        <charset val="129"/>
      </rPr>
      <t>80g/</t>
    </r>
    <r>
      <rPr>
        <sz val="8"/>
        <color rgb="FF000000"/>
        <rFont val="맑은 고딕"/>
        <family val="3"/>
        <charset val="129"/>
        <scheme val="minor"/>
      </rPr>
      <t>㎡</t>
    </r>
    <r>
      <rPr>
        <sz val="8"/>
        <color rgb="FF000000"/>
        <rFont val="돋움"/>
        <family val="3"/>
        <charset val="129"/>
      </rPr>
      <t>]</t>
    </r>
  </si>
  <si>
    <r>
      <t>기간</t>
    </r>
    <r>
      <rPr>
        <sz val="8"/>
        <color rgb="FF000000"/>
        <rFont val="돋움"/>
        <family val="3"/>
        <charset val="129"/>
      </rPr>
      <t>: 2017</t>
    </r>
    <r>
      <rPr>
        <sz val="8"/>
        <color rgb="FF000000"/>
        <rFont val="맑은 고딕"/>
        <family val="3"/>
        <charset val="129"/>
        <scheme val="minor"/>
      </rPr>
      <t>년 01월 01일부터</t>
    </r>
    <phoneticPr fontId="13" type="noConversion"/>
  </si>
  <si>
    <t xml:space="preserve">       2017년 12월 31일까지</t>
    <phoneticPr fontId="13" type="noConversion"/>
  </si>
  <si>
    <t>발생
일자</t>
    <phoneticPr fontId="13" type="noConversion"/>
  </si>
  <si>
    <t>후원금
종류</t>
    <phoneticPr fontId="13" type="noConversion"/>
  </si>
  <si>
    <r>
      <rPr>
        <sz val="11"/>
        <color rgb="FF000000"/>
        <rFont val="맑은 고딕"/>
        <family val="3"/>
        <charset val="129"/>
      </rPr>
      <t>2</t>
    </r>
    <r>
      <rPr>
        <sz val="11"/>
        <color rgb="FF000000"/>
        <rFont val="돋움"/>
        <family val="3"/>
        <charset val="129"/>
      </rPr>
      <t xml:space="preserve">. </t>
    </r>
    <r>
      <rPr>
        <sz val="11"/>
        <color rgb="FF000000"/>
        <rFont val="맑은 고딕"/>
        <family val="3"/>
        <charset val="129"/>
        <scheme val="minor"/>
      </rPr>
      <t>후원금 사용명세서</t>
    </r>
    <phoneticPr fontId="13" type="noConversion"/>
  </si>
  <si>
    <t>0</t>
  </si>
  <si>
    <t>번호</t>
  </si>
  <si>
    <t>결의서구분</t>
  </si>
  <si>
    <t>적요(거래처)</t>
  </si>
  <si>
    <t>수입금액</t>
  </si>
  <si>
    <t>지출금액</t>
  </si>
  <si>
    <t>전표승인</t>
  </si>
  <si>
    <t>사업명</t>
  </si>
  <si>
    <t>자금원천</t>
  </si>
  <si>
    <t>검수상태</t>
  </si>
  <si>
    <t>결의서</t>
  </si>
  <si>
    <t>전표</t>
  </si>
  <si>
    <t>2017/11/30-1</t>
  </si>
  <si>
    <t>수입결의서</t>
  </si>
  <si>
    <t>Y</t>
  </si>
  <si>
    <t>일반사업</t>
  </si>
  <si>
    <t>-</t>
  </si>
  <si>
    <t xml:space="preserve">   출력</t>
  </si>
  <si>
    <t>2017/03/27-2</t>
  </si>
  <si>
    <t>2017/03/27-1</t>
  </si>
  <si>
    <t>1 ▲ 결의일자-번호</t>
  </si>
  <si>
    <t>비영리법인
구분</t>
    <phoneticPr fontId="13" type="noConversion"/>
  </si>
  <si>
    <t>기타
내용</t>
    <phoneticPr fontId="13" type="noConversion"/>
  </si>
  <si>
    <t>기부금단체
여부</t>
    <phoneticPr fontId="13" type="noConversion"/>
  </si>
  <si>
    <t>합계</t>
    <phoneticPr fontId="13" type="noConversion"/>
  </si>
  <si>
    <t>결연후원
금품 여부</t>
    <phoneticPr fontId="13" type="noConversion"/>
  </si>
  <si>
    <t>지출결의서</t>
  </si>
  <si>
    <t>우편요금(등기)(반여3동우체국)</t>
  </si>
  <si>
    <t>2017년 등록면허세(해운대구청)</t>
  </si>
  <si>
    <t>2017/05/16-1</t>
  </si>
  <si>
    <t>2017/05/16-2</t>
  </si>
  <si>
    <t>공인인증수수료(사회복지법인대성원)</t>
  </si>
  <si>
    <t>2017/05/23-1</t>
  </si>
  <si>
    <t>2017/05/31-1</t>
  </si>
  <si>
    <t>회계사무실수수료(사회복지법인대성원)</t>
  </si>
  <si>
    <t>2017/06/12-1</t>
  </si>
  <si>
    <t>2017/06/15-1</t>
  </si>
  <si>
    <t>자동차세(사회복지법인대성원)</t>
  </si>
  <si>
    <t>2017/06/21-1</t>
  </si>
  <si>
    <t>등록면허세(사회복지법인대성원)</t>
  </si>
  <si>
    <t>2017/10/30-1</t>
  </si>
  <si>
    <t>프로그램비(대성한울타리)</t>
  </si>
  <si>
    <t>2017/11/29-1</t>
  </si>
  <si>
    <t>보험료(비지정후원금)</t>
  </si>
  <si>
    <t>2017/12/14-1</t>
  </si>
  <si>
    <t>지적측량비(비지정후원금)</t>
  </si>
  <si>
    <t>2017/12/20-1</t>
  </si>
  <si>
    <t>모금자기관
여부</t>
    <phoneticPr fontId="13" type="noConversion"/>
  </si>
  <si>
    <t>후원자
구분</t>
    <phoneticPr fontId="13" type="noConversion"/>
  </si>
  <si>
    <t>산출기준</t>
    <phoneticPr fontId="13" type="noConversion"/>
  </si>
  <si>
    <r>
      <t>기간</t>
    </r>
    <r>
      <rPr>
        <sz val="11"/>
        <color rgb="FF000000"/>
        <rFont val="돋움"/>
        <family val="3"/>
        <charset val="129"/>
      </rPr>
      <t>: 2017</t>
    </r>
    <r>
      <rPr>
        <sz val="11"/>
        <color rgb="FF000000"/>
        <rFont val="맑은 고딕"/>
        <family val="3"/>
        <charset val="129"/>
        <scheme val="minor"/>
      </rPr>
      <t>년 01월 01일부터</t>
    </r>
    <phoneticPr fontId="13" type="noConversion"/>
  </si>
  <si>
    <r>
      <t>(</t>
    </r>
    <r>
      <rPr>
        <sz val="11"/>
        <color rgb="FF000000"/>
        <rFont val="맑은 고딕"/>
        <family val="3"/>
        <charset val="129"/>
        <scheme val="minor"/>
      </rPr>
      <t>앞쪽</t>
    </r>
    <r>
      <rPr>
        <sz val="11"/>
        <color rgb="FF000000"/>
        <rFont val="돋움"/>
        <family val="3"/>
        <charset val="129"/>
      </rPr>
      <t>)</t>
    </r>
  </si>
  <si>
    <t>2017/01/01-1</t>
  </si>
  <si>
    <t>2017/03/27-3</t>
  </si>
  <si>
    <t>2017/05/21-1</t>
  </si>
  <si>
    <t>2017/11/19-1</t>
  </si>
  <si>
    <t>2017/12/01-1</t>
  </si>
  <si>
    <t>2017/05/17-1</t>
  </si>
  <si>
    <t>법인등록수수료(현금)</t>
  </si>
  <si>
    <t>2017/05/17-2</t>
  </si>
  <si>
    <t>2017/05/17-3</t>
  </si>
  <si>
    <t>2017년도 한국사회복지법인협회 교육비(현금)</t>
  </si>
  <si>
    <t>sms수수료</t>
  </si>
  <si>
    <t>2017/07/10-1</t>
  </si>
  <si>
    <t>sms수수료(사회복지법인대성원)</t>
  </si>
  <si>
    <t>2017/10/16-1</t>
  </si>
  <si>
    <t>통장잔액이월(현금)</t>
  </si>
  <si>
    <t>2017/11/10-1</t>
  </si>
  <si>
    <t>sms수수료(부산은행)</t>
  </si>
  <si>
    <t>2017/12/11-1</t>
  </si>
  <si>
    <t>감정평가비((주)우리감정평가법인)</t>
  </si>
  <si>
    <t>2017/12/20-2</t>
  </si>
  <si>
    <t>감정평가비((주)감정평가법인 태백)</t>
  </si>
  <si>
    <t>합계</t>
    <phoneticPr fontId="13" type="noConversion"/>
  </si>
  <si>
    <t>이월금</t>
    <phoneticPr fontId="13" type="noConversion"/>
  </si>
  <si>
    <t>협회 가입비 지출(한국사회복지법인협회)</t>
  </si>
  <si>
    <t>이월잔액</t>
    <phoneticPr fontId="13" type="noConversion"/>
  </si>
  <si>
    <t>지정</t>
    <phoneticPr fontId="13" type="noConversion"/>
  </si>
  <si>
    <t>예금이자</t>
    <phoneticPr fontId="13" type="noConversion"/>
  </si>
  <si>
    <t>예금이자</t>
    <phoneticPr fontId="13" type="noConversion"/>
  </si>
  <si>
    <t>우리은행</t>
    <phoneticPr fontId="13" type="noConversion"/>
  </si>
  <si>
    <t>사회복지법인대성원</t>
    <phoneticPr fontId="13" type="noConversion"/>
  </si>
  <si>
    <t>부산은행 예금이자</t>
    <phoneticPr fontId="13" type="noConversion"/>
  </si>
  <si>
    <t>부산은행예금이자</t>
    <phoneticPr fontId="13" type="noConversion"/>
  </si>
  <si>
    <t>우리은행 후원금</t>
    <phoneticPr fontId="13" type="noConversion"/>
  </si>
  <si>
    <t>전년도이월금</t>
    <phoneticPr fontId="13" type="noConversion"/>
  </si>
  <si>
    <t>개인</t>
    <phoneticPr fontId="13" type="noConversion"/>
  </si>
  <si>
    <t>법인</t>
    <phoneticPr fontId="13" type="noConversion"/>
  </si>
  <si>
    <t>부산은행</t>
    <phoneticPr fontId="13" type="noConversion"/>
  </si>
  <si>
    <t>백ㅇ성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</si>
</sst>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color rgb="FF000000"/>
      <name val="돋움"/>
      <family val="3"/>
      <charset val="129"/>
    </font>
    <font>
      <sz val="8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FF"/>
      <name val="HY신명조"/>
      <family val="1"/>
      <charset val="129"/>
    </font>
    <font>
      <sz val="9"/>
      <color rgb="FF0000FF"/>
      <name val="맑은 고딕"/>
      <family val="3"/>
      <charset val="129"/>
      <scheme val="minor"/>
    </font>
    <font>
      <sz val="16"/>
      <color rgb="FF00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9"/>
      <color rgb="FF286892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10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rgb="FF939393"/>
      </bottom>
      <diagonal/>
    </border>
    <border>
      <left/>
      <right/>
      <top style="thick">
        <color rgb="FF939393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41" fontId="2" fillId="0" borderId="3" xfId="1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41" fontId="2" fillId="0" borderId="3" xfId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55" fontId="16" fillId="3" borderId="9" xfId="0" applyNumberFormat="1" applyFont="1" applyFill="1" applyBorder="1" applyAlignment="1">
      <alignment horizontal="center" vertical="center" wrapText="1"/>
    </xf>
    <xf numFmtId="55" fontId="16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right" vertical="center" wrapText="1"/>
    </xf>
    <xf numFmtId="0" fontId="16" fillId="4" borderId="10" xfId="0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3" fontId="16" fillId="4" borderId="10" xfId="0" applyNumberFormat="1" applyFont="1" applyFill="1" applyBorder="1" applyAlignment="1">
      <alignment horizontal="right" vertical="center" wrapText="1"/>
    </xf>
    <xf numFmtId="0" fontId="16" fillId="4" borderId="10" xfId="0" applyFont="1" applyFill="1" applyBorder="1" applyAlignment="1">
      <alignment horizontal="right" vertical="center" wrapText="1"/>
    </xf>
    <xf numFmtId="0" fontId="16" fillId="3" borderId="10" xfId="0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3" fontId="16" fillId="3" borderId="10" xfId="0" applyNumberFormat="1" applyFont="1" applyFill="1" applyBorder="1" applyAlignment="1">
      <alignment horizontal="right" vertical="center" wrapText="1"/>
    </xf>
    <xf numFmtId="0" fontId="16" fillId="3" borderId="10" xfId="0" applyFont="1" applyFill="1" applyBorder="1" applyAlignment="1">
      <alignment horizontal="right" vertical="center" wrapText="1"/>
    </xf>
    <xf numFmtId="3" fontId="0" fillId="0" borderId="0" xfId="0" applyNumberFormat="1">
      <alignment vertical="center"/>
    </xf>
    <xf numFmtId="41" fontId="17" fillId="5" borderId="3" xfId="0" applyNumberFormat="1" applyFont="1" applyFill="1" applyBorder="1" applyAlignment="1">
      <alignment horizontal="justify" vertical="center" wrapText="1"/>
    </xf>
    <xf numFmtId="0" fontId="17" fillId="5" borderId="5" xfId="0" applyFont="1" applyFill="1" applyBorder="1" applyAlignment="1">
      <alignment horizontal="justify" vertical="center" wrapText="1"/>
    </xf>
    <xf numFmtId="41" fontId="17" fillId="5" borderId="3" xfId="1" applyFont="1" applyFill="1" applyBorder="1" applyAlignment="1">
      <alignment vertical="center" wrapText="1"/>
    </xf>
    <xf numFmtId="0" fontId="17" fillId="5" borderId="3" xfId="0" applyFont="1" applyFill="1" applyBorder="1" applyAlignment="1">
      <alignment horizontal="justify" vertical="center" wrapText="1"/>
    </xf>
    <xf numFmtId="0" fontId="17" fillId="5" borderId="3" xfId="0" applyFont="1" applyFill="1" applyBorder="1" applyAlignment="1">
      <alignment vertical="center" wrapText="1"/>
    </xf>
    <xf numFmtId="0" fontId="17" fillId="5" borderId="11" xfId="0" applyFont="1" applyFill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right" vertical="center" wrapText="1"/>
    </xf>
    <xf numFmtId="3" fontId="16" fillId="3" borderId="9" xfId="0" applyNumberFormat="1" applyFont="1" applyFill="1" applyBorder="1" applyAlignment="1">
      <alignment horizontal="right" vertical="center" wrapText="1"/>
    </xf>
    <xf numFmtId="0" fontId="16" fillId="4" borderId="10" xfId="0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right" vertical="center" wrapText="1"/>
    </xf>
    <xf numFmtId="3" fontId="16" fillId="4" borderId="10" xfId="0" applyNumberFormat="1" applyFont="1" applyFill="1" applyBorder="1" applyAlignment="1">
      <alignment horizontal="right" vertical="center" wrapText="1"/>
    </xf>
    <xf numFmtId="0" fontId="16" fillId="3" borderId="10" xfId="0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right" vertical="center" wrapText="1"/>
    </xf>
    <xf numFmtId="3" fontId="16" fillId="3" borderId="10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workbookViewId="0">
      <selection activeCell="A31" sqref="A31:V39"/>
    </sheetView>
  </sheetViews>
  <sheetFormatPr defaultColWidth="5.5" defaultRowHeight="16.5" x14ac:dyDescent="0.3"/>
  <sheetData>
    <row r="1" spans="1:22" x14ac:dyDescent="0.3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9"/>
      <c r="V1" s="89"/>
    </row>
    <row r="2" spans="1:22" ht="26.25" customHeight="1" x14ac:dyDescent="0.3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x14ac:dyDescent="0.3">
      <c r="A3" s="91" t="s">
        <v>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5"/>
      <c r="V3" s="5" t="s">
        <v>0</v>
      </c>
    </row>
    <row r="4" spans="1:22" x14ac:dyDescent="0.3">
      <c r="A4" s="91" t="s">
        <v>47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5"/>
      <c r="V4" s="5"/>
    </row>
    <row r="5" spans="1:22" ht="16.5" customHeight="1" x14ac:dyDescent="0.3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x14ac:dyDescent="0.3">
      <c r="A6" s="81" t="s">
        <v>4</v>
      </c>
      <c r="B6" s="74" t="s">
        <v>48</v>
      </c>
      <c r="C6" s="74" t="s">
        <v>49</v>
      </c>
      <c r="D6" s="82" t="s">
        <v>9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2" t="s">
        <v>10</v>
      </c>
      <c r="R6" s="82"/>
      <c r="S6" s="82" t="s">
        <v>11</v>
      </c>
      <c r="T6" s="82" t="s">
        <v>12</v>
      </c>
      <c r="U6" s="82"/>
      <c r="V6" s="83" t="s">
        <v>13</v>
      </c>
    </row>
    <row r="7" spans="1:22" x14ac:dyDescent="0.3">
      <c r="A7" s="81"/>
      <c r="B7" s="75"/>
      <c r="C7" s="75"/>
      <c r="D7" s="82"/>
      <c r="E7" s="82" t="s">
        <v>14</v>
      </c>
      <c r="F7" s="82"/>
      <c r="G7" s="82" t="s">
        <v>16</v>
      </c>
      <c r="H7" s="82"/>
      <c r="I7" s="82"/>
      <c r="J7" s="82" t="s">
        <v>18</v>
      </c>
      <c r="K7" s="82"/>
      <c r="L7" s="82"/>
      <c r="M7" s="82" t="s">
        <v>20</v>
      </c>
      <c r="N7" s="82"/>
      <c r="O7" s="82"/>
      <c r="P7" s="82"/>
      <c r="Q7" s="82"/>
      <c r="R7" s="82"/>
      <c r="S7" s="82"/>
      <c r="T7" s="82"/>
      <c r="U7" s="82"/>
      <c r="V7" s="83"/>
    </row>
    <row r="8" spans="1:22" x14ac:dyDescent="0.3">
      <c r="A8" s="81"/>
      <c r="B8" s="76"/>
      <c r="C8" s="76"/>
      <c r="D8" s="82"/>
      <c r="E8" s="82" t="s">
        <v>15</v>
      </c>
      <c r="F8" s="82"/>
      <c r="G8" s="82" t="s">
        <v>17</v>
      </c>
      <c r="H8" s="82"/>
      <c r="I8" s="82"/>
      <c r="J8" s="82" t="s">
        <v>19</v>
      </c>
      <c r="K8" s="82"/>
      <c r="L8" s="82"/>
      <c r="M8" s="82" t="s">
        <v>19</v>
      </c>
      <c r="N8" s="82"/>
      <c r="O8" s="82"/>
      <c r="P8" s="82"/>
      <c r="Q8" s="82"/>
      <c r="R8" s="82"/>
      <c r="S8" s="82"/>
      <c r="T8" s="82"/>
      <c r="U8" s="82"/>
      <c r="V8" s="83"/>
    </row>
    <row r="9" spans="1:22" x14ac:dyDescent="0.3">
      <c r="A9" s="6"/>
      <c r="B9" s="3"/>
      <c r="C9" s="3"/>
      <c r="D9" s="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3"/>
      <c r="T9" s="73"/>
      <c r="U9" s="73"/>
      <c r="V9" s="7"/>
    </row>
    <row r="10" spans="1:22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16.5" customHeight="1" x14ac:dyDescent="0.3">
      <c r="A11" s="80" t="s">
        <v>21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1:22" x14ac:dyDescent="0.3">
      <c r="A12" s="81" t="s">
        <v>4</v>
      </c>
      <c r="B12" s="1" t="s">
        <v>5</v>
      </c>
      <c r="C12" s="1" t="s">
        <v>22</v>
      </c>
      <c r="D12" s="82" t="s">
        <v>9</v>
      </c>
      <c r="E12" s="86"/>
      <c r="F12" s="86"/>
      <c r="G12" s="86"/>
      <c r="H12" s="86"/>
      <c r="I12" s="86"/>
      <c r="J12" s="86"/>
      <c r="K12" s="82" t="s">
        <v>10</v>
      </c>
      <c r="L12" s="82"/>
      <c r="M12" s="82"/>
      <c r="N12" s="82" t="s">
        <v>11</v>
      </c>
      <c r="O12" s="82"/>
      <c r="P12" s="82"/>
      <c r="Q12" s="82" t="s">
        <v>23</v>
      </c>
      <c r="R12" s="82"/>
      <c r="S12" s="1" t="s">
        <v>24</v>
      </c>
      <c r="T12" s="82" t="s">
        <v>26</v>
      </c>
      <c r="U12" s="82"/>
      <c r="V12" s="83" t="s">
        <v>13</v>
      </c>
    </row>
    <row r="13" spans="1:22" x14ac:dyDescent="0.3">
      <c r="A13" s="81"/>
      <c r="B13" s="1" t="s">
        <v>6</v>
      </c>
      <c r="C13" s="1" t="s">
        <v>8</v>
      </c>
      <c r="D13" s="82"/>
      <c r="E13" s="1" t="s">
        <v>27</v>
      </c>
      <c r="F13" s="82" t="s">
        <v>16</v>
      </c>
      <c r="G13" s="82"/>
      <c r="H13" s="82" t="s">
        <v>29</v>
      </c>
      <c r="I13" s="82"/>
      <c r="J13" s="1" t="s">
        <v>31</v>
      </c>
      <c r="K13" s="82"/>
      <c r="L13" s="82"/>
      <c r="M13" s="82"/>
      <c r="N13" s="82"/>
      <c r="O13" s="82"/>
      <c r="P13" s="82"/>
      <c r="Q13" s="82"/>
      <c r="R13" s="82"/>
      <c r="S13" s="1" t="s">
        <v>25</v>
      </c>
      <c r="T13" s="82" t="s">
        <v>12</v>
      </c>
      <c r="U13" s="82"/>
      <c r="V13" s="83"/>
    </row>
    <row r="14" spans="1:22" x14ac:dyDescent="0.3">
      <c r="A14" s="81"/>
      <c r="B14" s="2"/>
      <c r="C14" s="2"/>
      <c r="D14" s="82"/>
      <c r="E14" s="1" t="s">
        <v>28</v>
      </c>
      <c r="F14" s="82" t="s">
        <v>17</v>
      </c>
      <c r="G14" s="82"/>
      <c r="H14" s="82" t="s">
        <v>30</v>
      </c>
      <c r="I14" s="82"/>
      <c r="J14" s="1" t="s">
        <v>32</v>
      </c>
      <c r="K14" s="82"/>
      <c r="L14" s="82"/>
      <c r="M14" s="82"/>
      <c r="N14" s="82"/>
      <c r="O14" s="82"/>
      <c r="P14" s="82"/>
      <c r="Q14" s="82"/>
      <c r="R14" s="82"/>
      <c r="S14" s="2"/>
      <c r="T14" s="87"/>
      <c r="U14" s="87"/>
      <c r="V14" s="83"/>
    </row>
    <row r="15" spans="1:22" x14ac:dyDescent="0.3">
      <c r="A15" s="81"/>
      <c r="B15" s="2"/>
      <c r="C15" s="2"/>
      <c r="D15" s="82"/>
      <c r="E15" s="1" t="s">
        <v>15</v>
      </c>
      <c r="F15" s="87"/>
      <c r="G15" s="87"/>
      <c r="H15" s="82" t="s">
        <v>19</v>
      </c>
      <c r="I15" s="82"/>
      <c r="J15" s="1" t="s">
        <v>19</v>
      </c>
      <c r="K15" s="82"/>
      <c r="L15" s="82"/>
      <c r="M15" s="82"/>
      <c r="N15" s="82"/>
      <c r="O15" s="82"/>
      <c r="P15" s="82"/>
      <c r="Q15" s="82"/>
      <c r="R15" s="82"/>
      <c r="S15" s="2"/>
      <c r="T15" s="87"/>
      <c r="U15" s="87"/>
      <c r="V15" s="83"/>
    </row>
    <row r="16" spans="1:22" x14ac:dyDescent="0.3">
      <c r="A16" s="6"/>
      <c r="B16" s="3"/>
      <c r="C16" s="3"/>
      <c r="D16" s="3"/>
      <c r="E16" s="3"/>
      <c r="F16" s="73"/>
      <c r="G16" s="73"/>
      <c r="H16" s="73"/>
      <c r="I16" s="73"/>
      <c r="J16" s="3"/>
      <c r="K16" s="73"/>
      <c r="L16" s="73"/>
      <c r="M16" s="73"/>
      <c r="N16" s="73"/>
      <c r="O16" s="73"/>
      <c r="P16" s="73"/>
      <c r="Q16" s="73"/>
      <c r="R16" s="73"/>
      <c r="S16" s="3"/>
      <c r="T16" s="73"/>
      <c r="U16" s="73"/>
      <c r="V16" s="7"/>
    </row>
    <row r="17" spans="1:22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</row>
    <row r="18" spans="1:22" ht="16.5" customHeight="1" x14ac:dyDescent="0.3">
      <c r="A18" s="80" t="s">
        <v>33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</row>
    <row r="19" spans="1:22" x14ac:dyDescent="0.3">
      <c r="A19" s="81" t="s">
        <v>4</v>
      </c>
      <c r="B19" s="82" t="s">
        <v>34</v>
      </c>
      <c r="C19" s="82"/>
      <c r="D19" s="82" t="s">
        <v>35</v>
      </c>
      <c r="E19" s="82"/>
      <c r="F19" s="82"/>
      <c r="G19" s="82"/>
      <c r="H19" s="82"/>
      <c r="I19" s="82" t="s">
        <v>12</v>
      </c>
      <c r="J19" s="82"/>
      <c r="K19" s="82" t="s">
        <v>36</v>
      </c>
      <c r="L19" s="82"/>
      <c r="M19" s="82"/>
      <c r="N19" s="82"/>
      <c r="O19" s="82"/>
      <c r="P19" s="82" t="s">
        <v>38</v>
      </c>
      <c r="Q19" s="82"/>
      <c r="R19" s="82"/>
      <c r="S19" s="82"/>
      <c r="T19" s="82" t="s">
        <v>13</v>
      </c>
      <c r="U19" s="82"/>
      <c r="V19" s="83"/>
    </row>
    <row r="20" spans="1:22" x14ac:dyDescent="0.3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 t="s">
        <v>37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3"/>
    </row>
    <row r="21" spans="1:22" x14ac:dyDescent="0.3">
      <c r="A21" s="6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85"/>
    </row>
    <row r="22" spans="1:22" x14ac:dyDescent="0.3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</row>
    <row r="23" spans="1:22" ht="16.5" customHeight="1" x14ac:dyDescent="0.3">
      <c r="A23" s="80" t="s">
        <v>39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  <row r="24" spans="1:22" x14ac:dyDescent="0.3">
      <c r="A24" s="81" t="s">
        <v>4</v>
      </c>
      <c r="B24" s="82" t="s">
        <v>34</v>
      </c>
      <c r="C24" s="82"/>
      <c r="D24" s="82" t="s">
        <v>35</v>
      </c>
      <c r="E24" s="82"/>
      <c r="F24" s="82"/>
      <c r="G24" s="82"/>
      <c r="H24" s="82"/>
      <c r="I24" s="82" t="s">
        <v>40</v>
      </c>
      <c r="J24" s="82"/>
      <c r="K24" s="82"/>
      <c r="L24" s="82" t="s">
        <v>36</v>
      </c>
      <c r="M24" s="82"/>
      <c r="N24" s="82"/>
      <c r="O24" s="82"/>
      <c r="P24" s="82" t="s">
        <v>24</v>
      </c>
      <c r="Q24" s="82"/>
      <c r="R24" s="82" t="s">
        <v>41</v>
      </c>
      <c r="S24" s="82"/>
      <c r="T24" s="82" t="s">
        <v>13</v>
      </c>
      <c r="U24" s="82"/>
      <c r="V24" s="83"/>
    </row>
    <row r="25" spans="1:22" x14ac:dyDescent="0.3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 t="s">
        <v>37</v>
      </c>
      <c r="M25" s="82"/>
      <c r="N25" s="82"/>
      <c r="O25" s="82"/>
      <c r="P25" s="82" t="s">
        <v>25</v>
      </c>
      <c r="Q25" s="82"/>
      <c r="R25" s="82" t="s">
        <v>12</v>
      </c>
      <c r="S25" s="82"/>
      <c r="T25" s="82"/>
      <c r="U25" s="82"/>
      <c r="V25" s="83"/>
    </row>
    <row r="26" spans="1:22" x14ac:dyDescent="0.3">
      <c r="A26" s="6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85"/>
    </row>
    <row r="27" spans="1:22" x14ac:dyDescent="0.3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</row>
    <row r="28" spans="1:22" ht="16.5" customHeight="1" x14ac:dyDescent="0.3">
      <c r="A28" s="80" t="s">
        <v>42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</row>
    <row r="29" spans="1:22" x14ac:dyDescent="0.3">
      <c r="A29" s="81" t="s">
        <v>43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 t="s">
        <v>44</v>
      </c>
      <c r="P29" s="82"/>
      <c r="Q29" s="82"/>
      <c r="R29" s="82"/>
      <c r="S29" s="82"/>
      <c r="T29" s="82"/>
      <c r="U29" s="82"/>
      <c r="V29" s="83"/>
    </row>
    <row r="30" spans="1:22" x14ac:dyDescent="0.3">
      <c r="A30" s="84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85"/>
    </row>
    <row r="31" spans="1:22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</row>
    <row r="32" spans="1:22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</row>
    <row r="33" spans="1:22" x14ac:dyDescent="0.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</row>
    <row r="34" spans="1:22" x14ac:dyDescent="0.3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</row>
    <row r="35" spans="1:22" x14ac:dyDescent="0.3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</row>
    <row r="36" spans="1:22" x14ac:dyDescent="0.3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</row>
    <row r="37" spans="1:22" x14ac:dyDescent="0.3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</row>
    <row r="38" spans="1:22" x14ac:dyDescent="0.3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</row>
    <row r="39" spans="1:22" ht="17.25" thickBot="1" x14ac:dyDescent="0.3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</row>
    <row r="40" spans="1:22" ht="17.25" thickTop="1" x14ac:dyDescent="0.3">
      <c r="A40" s="79" t="s">
        <v>45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</row>
  </sheetData>
  <mergeCells count="100">
    <mergeCell ref="A1:T1"/>
    <mergeCell ref="U1:V1"/>
    <mergeCell ref="A2:V2"/>
    <mergeCell ref="A3:T3"/>
    <mergeCell ref="A4:T4"/>
    <mergeCell ref="A5:V5"/>
    <mergeCell ref="A6:A8"/>
    <mergeCell ref="D6:D8"/>
    <mergeCell ref="E6:P6"/>
    <mergeCell ref="Q6:R8"/>
    <mergeCell ref="S6:S8"/>
    <mergeCell ref="T6:U8"/>
    <mergeCell ref="V6:V8"/>
    <mergeCell ref="E7:F7"/>
    <mergeCell ref="E8:F8"/>
    <mergeCell ref="T9:U9"/>
    <mergeCell ref="G7:I7"/>
    <mergeCell ref="G8:I8"/>
    <mergeCell ref="J7:L7"/>
    <mergeCell ref="J8:L8"/>
    <mergeCell ref="M7:P7"/>
    <mergeCell ref="M8:P8"/>
    <mergeCell ref="E9:F9"/>
    <mergeCell ref="G9:I9"/>
    <mergeCell ref="J9:L9"/>
    <mergeCell ref="M9:P9"/>
    <mergeCell ref="Q9:R9"/>
    <mergeCell ref="A10:V10"/>
    <mergeCell ref="A11:V11"/>
    <mergeCell ref="A12:A15"/>
    <mergeCell ref="D12:D15"/>
    <mergeCell ref="E12:J12"/>
    <mergeCell ref="K12:M15"/>
    <mergeCell ref="N12:P15"/>
    <mergeCell ref="Q12:R15"/>
    <mergeCell ref="T12:U12"/>
    <mergeCell ref="T13:U13"/>
    <mergeCell ref="T14:U14"/>
    <mergeCell ref="T15:U15"/>
    <mergeCell ref="V12:V15"/>
    <mergeCell ref="F13:G13"/>
    <mergeCell ref="F14:G14"/>
    <mergeCell ref="F15:G15"/>
    <mergeCell ref="H13:I13"/>
    <mergeCell ref="H14:I14"/>
    <mergeCell ref="H15:I15"/>
    <mergeCell ref="F16:G16"/>
    <mergeCell ref="H16:I16"/>
    <mergeCell ref="Q16:R16"/>
    <mergeCell ref="T16:U16"/>
    <mergeCell ref="A17:V17"/>
    <mergeCell ref="A18:V18"/>
    <mergeCell ref="K20:O20"/>
    <mergeCell ref="P19:S20"/>
    <mergeCell ref="T19:V20"/>
    <mergeCell ref="K16:M16"/>
    <mergeCell ref="A19:A20"/>
    <mergeCell ref="B19:C20"/>
    <mergeCell ref="D19:H20"/>
    <mergeCell ref="I19:J20"/>
    <mergeCell ref="K19:O19"/>
    <mergeCell ref="N16:P16"/>
    <mergeCell ref="B21:C21"/>
    <mergeCell ref="D21:H21"/>
    <mergeCell ref="I21:J21"/>
    <mergeCell ref="K21:O21"/>
    <mergeCell ref="P21:S21"/>
    <mergeCell ref="L24:O24"/>
    <mergeCell ref="L25:O25"/>
    <mergeCell ref="P24:Q24"/>
    <mergeCell ref="P25:Q25"/>
    <mergeCell ref="D26:H26"/>
    <mergeCell ref="I26:K26"/>
    <mergeCell ref="L26:O26"/>
    <mergeCell ref="P26:Q26"/>
    <mergeCell ref="A40:V40"/>
    <mergeCell ref="A27:V27"/>
    <mergeCell ref="A28:V28"/>
    <mergeCell ref="A29:E29"/>
    <mergeCell ref="F29:N29"/>
    <mergeCell ref="O29:V29"/>
    <mergeCell ref="A30:E30"/>
    <mergeCell ref="F30:N30"/>
    <mergeCell ref="O30:V30"/>
    <mergeCell ref="B26:C26"/>
    <mergeCell ref="R26:S26"/>
    <mergeCell ref="B6:B8"/>
    <mergeCell ref="C6:C8"/>
    <mergeCell ref="A31:V39"/>
    <mergeCell ref="R24:S24"/>
    <mergeCell ref="R25:S25"/>
    <mergeCell ref="T24:V25"/>
    <mergeCell ref="T21:V21"/>
    <mergeCell ref="T26:V26"/>
    <mergeCell ref="A22:V22"/>
    <mergeCell ref="A23:V23"/>
    <mergeCell ref="A24:A25"/>
    <mergeCell ref="B24:C25"/>
    <mergeCell ref="D24:H25"/>
    <mergeCell ref="I24:K25"/>
  </mergeCells>
  <phoneticPr fontId="13" type="noConversion"/>
  <pageMargins left="0.25" right="0.25" top="0.75" bottom="0.75" header="0.3" footer="0.3"/>
  <pageSetup paperSize="9" scale="75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90" zoomScaleNormal="90" workbookViewId="0">
      <selection activeCell="I16" sqref="I16"/>
    </sheetView>
  </sheetViews>
  <sheetFormatPr defaultColWidth="10.5" defaultRowHeight="23.1" customHeight="1" x14ac:dyDescent="0.3"/>
  <cols>
    <col min="1" max="1" width="4.75" bestFit="1" customWidth="1"/>
    <col min="2" max="2" width="11.625" customWidth="1"/>
    <col min="3" max="8" width="8.625" customWidth="1"/>
    <col min="9" max="9" width="12.625" customWidth="1"/>
    <col min="10" max="10" width="26.875" bestFit="1" customWidth="1"/>
    <col min="11" max="11" width="12.625" customWidth="1"/>
    <col min="12" max="12" width="8.625" customWidth="1"/>
  </cols>
  <sheetData>
    <row r="1" spans="1:12" ht="23.1" customHeight="1" x14ac:dyDescent="0.3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9"/>
    </row>
    <row r="2" spans="1:12" s="13" customFormat="1" ht="23.1" customHeight="1" x14ac:dyDescent="0.3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3.1" customHeigh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23.1" customHeight="1" x14ac:dyDescent="0.3">
      <c r="A4" s="102" t="s">
        <v>101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25" t="s">
        <v>102</v>
      </c>
    </row>
    <row r="5" spans="1:12" ht="23.1" customHeight="1" x14ac:dyDescent="0.3">
      <c r="A5" s="102" t="s">
        <v>47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26"/>
    </row>
    <row r="6" spans="1:12" ht="23.1" customHeight="1" x14ac:dyDescent="0.3">
      <c r="A6" s="80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23.1" customHeight="1" x14ac:dyDescent="0.3">
      <c r="A7" s="81" t="s">
        <v>4</v>
      </c>
      <c r="B7" s="74" t="s">
        <v>48</v>
      </c>
      <c r="C7" s="74" t="s">
        <v>49</v>
      </c>
      <c r="D7" s="83" t="s">
        <v>99</v>
      </c>
      <c r="E7" s="101"/>
      <c r="F7" s="86"/>
      <c r="G7" s="86"/>
      <c r="H7" s="86"/>
      <c r="I7" s="82" t="s">
        <v>10</v>
      </c>
      <c r="J7" s="97" t="s">
        <v>11</v>
      </c>
      <c r="K7" s="82" t="s">
        <v>12</v>
      </c>
      <c r="L7" s="83" t="s">
        <v>13</v>
      </c>
    </row>
    <row r="8" spans="1:12" ht="23.1" customHeight="1" x14ac:dyDescent="0.3">
      <c r="A8" s="81"/>
      <c r="B8" s="75"/>
      <c r="C8" s="75"/>
      <c r="D8" s="82"/>
      <c r="E8" s="74" t="s">
        <v>72</v>
      </c>
      <c r="F8" s="74" t="s">
        <v>73</v>
      </c>
      <c r="G8" s="74" t="s">
        <v>98</v>
      </c>
      <c r="H8" s="74" t="s">
        <v>74</v>
      </c>
      <c r="I8" s="82"/>
      <c r="J8" s="105"/>
      <c r="K8" s="82"/>
      <c r="L8" s="83"/>
    </row>
    <row r="9" spans="1:12" ht="23.1" customHeight="1" x14ac:dyDescent="0.3">
      <c r="A9" s="81"/>
      <c r="B9" s="76"/>
      <c r="C9" s="76"/>
      <c r="D9" s="82"/>
      <c r="E9" s="76"/>
      <c r="F9" s="76"/>
      <c r="G9" s="76"/>
      <c r="H9" s="76"/>
      <c r="I9" s="82"/>
      <c r="J9" s="99"/>
      <c r="K9" s="82"/>
      <c r="L9" s="83"/>
    </row>
    <row r="10" spans="1:12" ht="23.1" customHeight="1" x14ac:dyDescent="0.3">
      <c r="A10" s="11">
        <v>1</v>
      </c>
      <c r="B10" s="12" t="str">
        <f>IF(수입결의서!C2="","",MID(수입결의서!C2,1,10))</f>
        <v>2017/01/01</v>
      </c>
      <c r="C10" s="12" t="s">
        <v>128</v>
      </c>
      <c r="D10" s="12"/>
      <c r="E10" s="3"/>
      <c r="F10" s="3"/>
      <c r="G10" s="3"/>
      <c r="H10" s="3"/>
      <c r="I10" s="12" t="s">
        <v>125</v>
      </c>
      <c r="J10" s="16" t="str">
        <f>IF(수입결의서!F2="","",수입결의서!F2)</f>
        <v>전년도이월금</v>
      </c>
      <c r="K10" s="14">
        <f>IF(수입결의서!G2="","",수입결의서!G2)</f>
        <v>626</v>
      </c>
      <c r="L10" s="7"/>
    </row>
    <row r="11" spans="1:12" ht="23.1" customHeight="1" x14ac:dyDescent="0.3">
      <c r="A11" s="11">
        <v>2</v>
      </c>
      <c r="B11" s="12" t="str">
        <f>IF(수입결의서!C3="","",MID(수입결의서!C3,1,10))</f>
        <v>2017/03/27</v>
      </c>
      <c r="C11" s="12" t="s">
        <v>128</v>
      </c>
      <c r="D11" s="12" t="s">
        <v>137</v>
      </c>
      <c r="E11" s="4"/>
      <c r="F11" s="4"/>
      <c r="G11" s="4"/>
      <c r="H11" s="4"/>
      <c r="I11" s="12" t="s">
        <v>140</v>
      </c>
      <c r="J11" s="16" t="str">
        <f>IF(수입결의서!F3="","",수입결의서!F3)</f>
        <v>사회복지법인대성원</v>
      </c>
      <c r="K11" s="14">
        <f>IF(수입결의서!G3="","",수입결의서!G3)</f>
        <v>5000</v>
      </c>
      <c r="L11" s="8"/>
    </row>
    <row r="12" spans="1:12" ht="23.1" customHeight="1" x14ac:dyDescent="0.3">
      <c r="A12" s="11">
        <v>3</v>
      </c>
      <c r="B12" s="12" t="str">
        <f>IF(수입결의서!C4="","",MID(수입결의서!C4,1,10))</f>
        <v>2017/03/27</v>
      </c>
      <c r="C12" s="12" t="s">
        <v>128</v>
      </c>
      <c r="D12" s="12" t="s">
        <v>137</v>
      </c>
      <c r="E12" s="4"/>
      <c r="F12" s="4"/>
      <c r="G12" s="4"/>
      <c r="H12" s="4"/>
      <c r="I12" s="12" t="s">
        <v>139</v>
      </c>
      <c r="J12" s="16" t="str">
        <f>IF(수입결의서!F4="","",수입결의서!F4)</f>
        <v>사회복지법인대성원</v>
      </c>
      <c r="K12" s="14">
        <f>IF(수입결의서!G4="","",수입결의서!G4)</f>
        <v>3000000</v>
      </c>
      <c r="L12" s="8"/>
    </row>
    <row r="13" spans="1:12" ht="23.1" customHeight="1" x14ac:dyDescent="0.3">
      <c r="A13" s="11">
        <v>4</v>
      </c>
      <c r="B13" s="12" t="str">
        <f>IF(수입결의서!C5="","",MID(수입결의서!C5,1,10))</f>
        <v>2017/05/21</v>
      </c>
      <c r="C13" s="12" t="s">
        <v>128</v>
      </c>
      <c r="D13" s="12"/>
      <c r="E13" s="4"/>
      <c r="F13" s="4"/>
      <c r="G13" s="4"/>
      <c r="H13" s="4"/>
      <c r="I13" s="12" t="s">
        <v>129</v>
      </c>
      <c r="J13" s="16" t="str">
        <f>IF(수입결의서!F5="","",수입결의서!F5)</f>
        <v>부산은행 예금이자</v>
      </c>
      <c r="K13" s="14">
        <f>IF(수입결의서!G5="","",수입결의서!G5)</f>
        <v>45</v>
      </c>
      <c r="L13" s="8"/>
    </row>
    <row r="14" spans="1:12" ht="23.1" customHeight="1" x14ac:dyDescent="0.3">
      <c r="A14" s="11">
        <v>5</v>
      </c>
      <c r="B14" s="12" t="str">
        <f>IF(수입결의서!C6="","",MID(수입결의서!C6,1,10))</f>
        <v>2017/11/19</v>
      </c>
      <c r="C14" s="12" t="s">
        <v>128</v>
      </c>
      <c r="D14" s="12"/>
      <c r="E14" s="4"/>
      <c r="F14" s="4"/>
      <c r="G14" s="4"/>
      <c r="H14" s="4"/>
      <c r="I14" s="12" t="s">
        <v>130</v>
      </c>
      <c r="J14" s="16" t="str">
        <f>IF(수입결의서!F6="","",수입결의서!F6)</f>
        <v>부산은행예금이자</v>
      </c>
      <c r="K14" s="14">
        <f>IF(수입결의서!G6="","",수입결의서!G6)</f>
        <v>106</v>
      </c>
      <c r="L14" s="8"/>
    </row>
    <row r="15" spans="1:12" ht="23.1" customHeight="1" x14ac:dyDescent="0.3">
      <c r="A15" s="11">
        <v>6</v>
      </c>
      <c r="B15" s="12" t="str">
        <f>IF(수입결의서!C7="","",MID(수입결의서!C7,1,10))</f>
        <v>2017/12/01</v>
      </c>
      <c r="C15" s="12" t="s">
        <v>128</v>
      </c>
      <c r="D15" s="12" t="s">
        <v>138</v>
      </c>
      <c r="E15" s="4"/>
      <c r="F15" s="4"/>
      <c r="G15" s="4"/>
      <c r="H15" s="4"/>
      <c r="I15" s="12" t="s">
        <v>131</v>
      </c>
      <c r="J15" s="16" t="str">
        <f>IF(수입결의서!F7="","",수입결의서!F7)</f>
        <v>우리은행 후원금</v>
      </c>
      <c r="K15" s="14">
        <f>IF(수입결의서!G7="","",수입결의서!G7)</f>
        <v>2000000</v>
      </c>
      <c r="L15" s="8"/>
    </row>
    <row r="16" spans="1:12" ht="23.1" customHeight="1" x14ac:dyDescent="0.3">
      <c r="A16" s="11">
        <v>7</v>
      </c>
      <c r="B16" s="12" t="str">
        <f>IF(수입결의서!C8="","",MID(수입결의서!C8,1,10))</f>
        <v/>
      </c>
      <c r="C16" s="4"/>
      <c r="D16" s="12"/>
      <c r="E16" s="4"/>
      <c r="F16" s="4"/>
      <c r="G16" s="4"/>
      <c r="H16" s="4"/>
      <c r="I16" s="12"/>
      <c r="J16" s="16" t="str">
        <f>IF(수입결의서!F8="","",수입결의서!F8)</f>
        <v/>
      </c>
      <c r="K16" s="14" t="str">
        <f>IF(수입결의서!G8="","",수입결의서!G8)</f>
        <v/>
      </c>
      <c r="L16" s="8"/>
    </row>
    <row r="17" spans="1:12" ht="23.1" customHeight="1" x14ac:dyDescent="0.3">
      <c r="A17" s="11">
        <v>8</v>
      </c>
      <c r="B17" s="12" t="str">
        <f>IF(수입결의서!C9="","",MID(수입결의서!C9,1,10))</f>
        <v/>
      </c>
      <c r="C17" s="4"/>
      <c r="D17" s="12"/>
      <c r="E17" s="4"/>
      <c r="F17" s="4"/>
      <c r="G17" s="4"/>
      <c r="H17" s="4"/>
      <c r="I17" s="12"/>
      <c r="J17" s="16" t="str">
        <f>IF(수입결의서!F9="","",수입결의서!F9)</f>
        <v/>
      </c>
      <c r="K17" s="14" t="str">
        <f>IF(수입결의서!G9="","",수입결의서!G9)</f>
        <v/>
      </c>
      <c r="L17" s="8"/>
    </row>
    <row r="18" spans="1:12" ht="23.1" customHeight="1" x14ac:dyDescent="0.3">
      <c r="A18" s="11">
        <v>9</v>
      </c>
      <c r="B18" s="12" t="str">
        <f>IF(수입결의서!C10="","",MID(수입결의서!C10,1,10))</f>
        <v/>
      </c>
      <c r="C18" s="4"/>
      <c r="D18" s="12"/>
      <c r="E18" s="4"/>
      <c r="F18" s="4"/>
      <c r="G18" s="4"/>
      <c r="H18" s="4"/>
      <c r="I18" s="12"/>
      <c r="J18" s="16" t="str">
        <f>IF(수입결의서!F10="","",수입결의서!F10)</f>
        <v/>
      </c>
      <c r="K18" s="14" t="str">
        <f>IF(수입결의서!G10="","",수입결의서!G10)</f>
        <v/>
      </c>
      <c r="L18" s="8"/>
    </row>
    <row r="19" spans="1:12" ht="23.1" customHeight="1" x14ac:dyDescent="0.3">
      <c r="A19" s="11">
        <v>10</v>
      </c>
      <c r="B19" s="12" t="str">
        <f>IF(수입결의서!C11="","",MID(수입결의서!C11,1,10))</f>
        <v/>
      </c>
      <c r="C19" s="4"/>
      <c r="D19" s="12"/>
      <c r="E19" s="4"/>
      <c r="F19" s="4"/>
      <c r="G19" s="4"/>
      <c r="H19" s="4"/>
      <c r="I19" s="12"/>
      <c r="J19" s="16" t="str">
        <f>IF(수입결의서!F11="","",수입결의서!F11)</f>
        <v/>
      </c>
      <c r="K19" s="14" t="str">
        <f>IF(수입결의서!G11="","",수입결의서!G11)</f>
        <v/>
      </c>
      <c r="L19" s="8"/>
    </row>
    <row r="20" spans="1:12" s="13" customFormat="1" ht="23.1" customHeight="1" x14ac:dyDescent="0.3">
      <c r="A20" s="103" t="s">
        <v>75</v>
      </c>
      <c r="B20" s="103"/>
      <c r="C20" s="103"/>
      <c r="D20" s="103"/>
      <c r="E20" s="103"/>
      <c r="F20" s="103"/>
      <c r="G20" s="103"/>
      <c r="H20" s="103"/>
      <c r="I20" s="103"/>
      <c r="J20" s="103"/>
      <c r="K20" s="47">
        <f>SUM(K10:K19)</f>
        <v>5005777</v>
      </c>
      <c r="L20" s="48"/>
    </row>
    <row r="21" spans="1:12" ht="23.1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23.1" customHeight="1" x14ac:dyDescent="0.3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23.1" customHeight="1" x14ac:dyDescent="0.3">
      <c r="A23" s="81" t="s">
        <v>4</v>
      </c>
      <c r="B23" s="82" t="s">
        <v>34</v>
      </c>
      <c r="C23" s="97" t="s">
        <v>35</v>
      </c>
      <c r="D23" s="92"/>
      <c r="E23" s="92"/>
      <c r="F23" s="92"/>
      <c r="G23" s="92"/>
      <c r="H23" s="98"/>
      <c r="I23" s="74" t="s">
        <v>12</v>
      </c>
      <c r="J23" s="74" t="s">
        <v>76</v>
      </c>
      <c r="K23" s="74" t="s">
        <v>100</v>
      </c>
      <c r="L23" s="92" t="s">
        <v>13</v>
      </c>
    </row>
    <row r="24" spans="1:12" ht="23.1" customHeight="1" x14ac:dyDescent="0.3">
      <c r="A24" s="81"/>
      <c r="B24" s="82"/>
      <c r="C24" s="99"/>
      <c r="D24" s="93"/>
      <c r="E24" s="93"/>
      <c r="F24" s="93"/>
      <c r="G24" s="93"/>
      <c r="H24" s="100"/>
      <c r="I24" s="76"/>
      <c r="J24" s="76"/>
      <c r="K24" s="76"/>
      <c r="L24" s="93"/>
    </row>
    <row r="25" spans="1:12" ht="23.1" customHeight="1" x14ac:dyDescent="0.3">
      <c r="A25" s="11">
        <v>1</v>
      </c>
      <c r="B25" s="12" t="str">
        <f>IF(지출결의서!C2="","",MID(지출결의서!C2,1,10))</f>
        <v>2017/05/16</v>
      </c>
      <c r="C25" s="94" t="str">
        <f>IF(지출결의서!F2="","",지출결의서!F2)</f>
        <v>공인인증수수료(사회복지법인대성원)</v>
      </c>
      <c r="D25" s="95"/>
      <c r="E25" s="95"/>
      <c r="F25" s="95"/>
      <c r="G25" s="95"/>
      <c r="H25" s="96"/>
      <c r="I25" s="21">
        <f>IF(지출결의서!H2="","",지출결의서!H2)</f>
        <v>4400</v>
      </c>
      <c r="J25" s="3"/>
      <c r="K25" s="22"/>
      <c r="L25" s="15"/>
    </row>
    <row r="26" spans="1:12" ht="23.1" customHeight="1" x14ac:dyDescent="0.3">
      <c r="A26" s="11">
        <v>2</v>
      </c>
      <c r="B26" s="12" t="str">
        <f>IF(지출결의서!C3="","",MID(지출결의서!C3,1,10))</f>
        <v>2017/05/16</v>
      </c>
      <c r="C26" s="94" t="str">
        <f>IF(지출결의서!F3="","",지출결의서!F3)</f>
        <v>2017년 등록면허세(해운대구청)</v>
      </c>
      <c r="D26" s="95"/>
      <c r="E26" s="95"/>
      <c r="F26" s="95"/>
      <c r="G26" s="95"/>
      <c r="H26" s="96"/>
      <c r="I26" s="21">
        <f>IF(지출결의서!H3="","",지출결의서!H3)</f>
        <v>54240</v>
      </c>
      <c r="J26" s="4"/>
      <c r="K26" s="22"/>
      <c r="L26" s="15"/>
    </row>
    <row r="27" spans="1:12" ht="23.1" customHeight="1" x14ac:dyDescent="0.3">
      <c r="A27" s="11">
        <v>3</v>
      </c>
      <c r="B27" s="12" t="str">
        <f>IF(지출결의서!C4="","",MID(지출결의서!C4,1,10))</f>
        <v>2017/05/17</v>
      </c>
      <c r="C27" s="94" t="str">
        <f>IF(지출결의서!F4="","",지출결의서!F4)</f>
        <v>법인등록수수료(현금)</v>
      </c>
      <c r="D27" s="95"/>
      <c r="E27" s="95"/>
      <c r="F27" s="95"/>
      <c r="G27" s="95"/>
      <c r="H27" s="96"/>
      <c r="I27" s="21">
        <f>IF(지출결의서!H4="","",지출결의서!H4)</f>
        <v>4000</v>
      </c>
      <c r="J27" s="4"/>
      <c r="K27" s="22"/>
      <c r="L27" s="15"/>
    </row>
    <row r="28" spans="1:12" ht="23.1" customHeight="1" x14ac:dyDescent="0.3">
      <c r="A28" s="11">
        <v>4</v>
      </c>
      <c r="B28" s="12" t="str">
        <f>IF(지출결의서!C5="","",MID(지출결의서!C5,1,10))</f>
        <v>2017/05/17</v>
      </c>
      <c r="C28" s="94" t="str">
        <f>IF(지출결의서!F5="","",지출결의서!F5)</f>
        <v>우편요금(등기)(반여3동우체국)</v>
      </c>
      <c r="D28" s="95"/>
      <c r="E28" s="95"/>
      <c r="F28" s="95"/>
      <c r="G28" s="95"/>
      <c r="H28" s="96"/>
      <c r="I28" s="21">
        <f>IF(지출결의서!H5="","",지출결의서!H5)</f>
        <v>15820</v>
      </c>
      <c r="J28" s="4"/>
      <c r="K28" s="22"/>
      <c r="L28" s="15"/>
    </row>
    <row r="29" spans="1:12" ht="23.1" customHeight="1" x14ac:dyDescent="0.3">
      <c r="A29" s="11">
        <v>5</v>
      </c>
      <c r="B29" s="12" t="str">
        <f>IF(지출결의서!C6="","",MID(지출결의서!C6,1,10))</f>
        <v>2017/05/17</v>
      </c>
      <c r="C29" s="94" t="str">
        <f>IF(지출결의서!F6="","",지출결의서!F6)</f>
        <v>2017년도 한국사회복지법인협회 교육비(현금)</v>
      </c>
      <c r="D29" s="95"/>
      <c r="E29" s="95"/>
      <c r="F29" s="95"/>
      <c r="G29" s="95"/>
      <c r="H29" s="96"/>
      <c r="I29" s="21">
        <f>IF(지출결의서!H6="","",지출결의서!H6)</f>
        <v>100000</v>
      </c>
      <c r="J29" s="4"/>
      <c r="K29" s="22"/>
      <c r="L29" s="15"/>
    </row>
    <row r="30" spans="1:12" ht="23.1" customHeight="1" x14ac:dyDescent="0.3">
      <c r="A30" s="11">
        <v>6</v>
      </c>
      <c r="B30" s="12" t="str">
        <f>IF(지출결의서!C7="","",MID(지출결의서!C7,1,10))</f>
        <v>2017/05/23</v>
      </c>
      <c r="C30" s="94" t="str">
        <f>IF(지출결의서!F7="","",지출결의서!F7)</f>
        <v>협회 가입비 지출(한국사회복지법인협회)</v>
      </c>
      <c r="D30" s="95"/>
      <c r="E30" s="95"/>
      <c r="F30" s="95"/>
      <c r="G30" s="95"/>
      <c r="H30" s="96"/>
      <c r="I30" s="21">
        <f>IF(지출결의서!H7="","",지출결의서!H7)</f>
        <v>300500</v>
      </c>
      <c r="J30" s="4"/>
      <c r="K30" s="22"/>
      <c r="L30" s="15"/>
    </row>
    <row r="31" spans="1:12" ht="23.1" customHeight="1" x14ac:dyDescent="0.3">
      <c r="A31" s="11">
        <v>7</v>
      </c>
      <c r="B31" s="12" t="str">
        <f>IF(지출결의서!C8="","",MID(지출결의서!C8,1,10))</f>
        <v>2017/05/31</v>
      </c>
      <c r="C31" s="94" t="str">
        <f>IF(지출결의서!F8="","",지출결의서!F8)</f>
        <v>회계사무실수수료(사회복지법인대성원)</v>
      </c>
      <c r="D31" s="95"/>
      <c r="E31" s="95"/>
      <c r="F31" s="95"/>
      <c r="G31" s="95"/>
      <c r="H31" s="96"/>
      <c r="I31" s="21">
        <f>IF(지출결의서!H8="","",지출결의서!H8)</f>
        <v>220000</v>
      </c>
      <c r="J31" s="4"/>
      <c r="K31" s="22"/>
      <c r="L31" s="15"/>
    </row>
    <row r="32" spans="1:12" ht="23.1" customHeight="1" x14ac:dyDescent="0.3">
      <c r="A32" s="11">
        <v>8</v>
      </c>
      <c r="B32" s="12" t="str">
        <f>IF(지출결의서!C9="","",MID(지출결의서!C9,1,10))</f>
        <v>2017/06/12</v>
      </c>
      <c r="C32" s="94" t="str">
        <f>IF(지출결의서!F9="","",지출결의서!F9)</f>
        <v>sms수수료</v>
      </c>
      <c r="D32" s="95"/>
      <c r="E32" s="95"/>
      <c r="F32" s="95"/>
      <c r="G32" s="95"/>
      <c r="H32" s="96"/>
      <c r="I32" s="21">
        <f>IF(지출결의서!H9="","",지출결의서!H9)</f>
        <v>210</v>
      </c>
      <c r="J32" s="4"/>
      <c r="K32" s="22"/>
      <c r="L32" s="15"/>
    </row>
    <row r="33" spans="1:12" ht="23.1" customHeight="1" x14ac:dyDescent="0.3">
      <c r="A33" s="11">
        <v>9</v>
      </c>
      <c r="B33" s="12" t="str">
        <f>IF(지출결의서!C10="","",MID(지출결의서!C10,1,10))</f>
        <v>2017/06/15</v>
      </c>
      <c r="C33" s="94" t="str">
        <f>IF(지출결의서!F10="","",지출결의서!F10)</f>
        <v>자동차세(사회복지법인대성원)</v>
      </c>
      <c r="D33" s="95"/>
      <c r="E33" s="95"/>
      <c r="F33" s="95"/>
      <c r="G33" s="95"/>
      <c r="H33" s="96"/>
      <c r="I33" s="21">
        <f>IF(지출결의서!H10="","",지출결의서!H10)</f>
        <v>96260</v>
      </c>
      <c r="J33" s="4"/>
      <c r="K33" s="22"/>
      <c r="L33" s="15"/>
    </row>
    <row r="34" spans="1:12" ht="23.1" customHeight="1" x14ac:dyDescent="0.3">
      <c r="A34" s="11">
        <v>10</v>
      </c>
      <c r="B34" s="12" t="str">
        <f>IF(지출결의서!C11="","",MID(지출결의서!C11,1,10))</f>
        <v>2017/06/21</v>
      </c>
      <c r="C34" s="94" t="str">
        <f>IF(지출결의서!F11="","",지출결의서!F11)</f>
        <v>등록면허세(사회복지법인대성원)</v>
      </c>
      <c r="D34" s="95"/>
      <c r="E34" s="95"/>
      <c r="F34" s="95"/>
      <c r="G34" s="95"/>
      <c r="H34" s="96"/>
      <c r="I34" s="21">
        <f>IF(지출결의서!H11="","",지출결의서!H11)</f>
        <v>54240</v>
      </c>
      <c r="J34" s="4"/>
      <c r="K34" s="22"/>
      <c r="L34" s="15"/>
    </row>
    <row r="35" spans="1:12" ht="23.1" customHeight="1" x14ac:dyDescent="0.3">
      <c r="A35" s="11">
        <v>11</v>
      </c>
      <c r="B35" s="12" t="str">
        <f>IF(지출결의서!C12="","",MID(지출결의서!C12,1,10))</f>
        <v>2017/07/10</v>
      </c>
      <c r="C35" s="94" t="str">
        <f>IF(지출결의서!F12="","",지출결의서!F12)</f>
        <v>sms수수료(사회복지법인대성원)</v>
      </c>
      <c r="D35" s="95"/>
      <c r="E35" s="95"/>
      <c r="F35" s="95"/>
      <c r="G35" s="95"/>
      <c r="H35" s="96"/>
      <c r="I35" s="21">
        <f>IF(지출결의서!H12="","",지출결의서!H12)</f>
        <v>60</v>
      </c>
      <c r="J35" s="4"/>
      <c r="K35" s="22"/>
      <c r="L35" s="15"/>
    </row>
    <row r="36" spans="1:12" ht="23.1" customHeight="1" x14ac:dyDescent="0.3">
      <c r="A36" s="11">
        <v>12</v>
      </c>
      <c r="B36" s="12" t="str">
        <f>IF(지출결의서!C13="","",MID(지출결의서!C13,1,10))</f>
        <v>2017/10/16</v>
      </c>
      <c r="C36" s="94" t="str">
        <f>IF(지출결의서!F13="","",지출결의서!F13)</f>
        <v>통장잔액이월(현금)</v>
      </c>
      <c r="D36" s="95"/>
      <c r="E36" s="95"/>
      <c r="F36" s="95"/>
      <c r="G36" s="95"/>
      <c r="H36" s="96"/>
      <c r="I36" s="21">
        <f>IF(지출결의서!H13="","",지출결의서!H13)</f>
        <v>626</v>
      </c>
      <c r="J36" s="4"/>
      <c r="K36" s="22"/>
      <c r="L36" s="15"/>
    </row>
    <row r="37" spans="1:12" ht="23.1" customHeight="1" x14ac:dyDescent="0.3">
      <c r="A37" s="11">
        <v>13</v>
      </c>
      <c r="B37" s="12" t="str">
        <f>IF(지출결의서!C14="","",MID(지출결의서!C14,1,10))</f>
        <v>2017/10/30</v>
      </c>
      <c r="C37" s="94" t="str">
        <f>IF(지출결의서!F14="","",지출결의서!F14)</f>
        <v>프로그램비(대성한울타리)</v>
      </c>
      <c r="D37" s="95"/>
      <c r="E37" s="95"/>
      <c r="F37" s="95"/>
      <c r="G37" s="95"/>
      <c r="H37" s="96"/>
      <c r="I37" s="21">
        <f>IF(지출결의서!H14="","",지출결의서!H14)</f>
        <v>500500</v>
      </c>
      <c r="J37" s="4"/>
      <c r="K37" s="22"/>
      <c r="L37" s="15"/>
    </row>
    <row r="38" spans="1:12" ht="23.1" customHeight="1" x14ac:dyDescent="0.3">
      <c r="A38" s="11">
        <v>14</v>
      </c>
      <c r="B38" s="12" t="str">
        <f>IF(지출결의서!C15="","",MID(지출결의서!C15,1,10))</f>
        <v>2017/11/10</v>
      </c>
      <c r="C38" s="94" t="str">
        <f>IF(지출결의서!F15="","",지출결의서!F15)</f>
        <v>sms수수료(부산은행)</v>
      </c>
      <c r="D38" s="95"/>
      <c r="E38" s="95"/>
      <c r="F38" s="95"/>
      <c r="G38" s="95"/>
      <c r="H38" s="96"/>
      <c r="I38" s="21">
        <f>IF(지출결의서!H15="","",지출결의서!H15)</f>
        <v>60</v>
      </c>
      <c r="J38" s="4"/>
      <c r="K38" s="22"/>
      <c r="L38" s="15"/>
    </row>
    <row r="39" spans="1:12" ht="23.1" customHeight="1" x14ac:dyDescent="0.3">
      <c r="A39" s="11">
        <v>15</v>
      </c>
      <c r="B39" s="12" t="str">
        <f>IF(지출결의서!C16="","",MID(지출결의서!C16,1,10))</f>
        <v>2017/11/29</v>
      </c>
      <c r="C39" s="94" t="str">
        <f>IF(지출결의서!F16="","",지출결의서!F16)</f>
        <v>보험료(비지정후원금)</v>
      </c>
      <c r="D39" s="95"/>
      <c r="E39" s="95"/>
      <c r="F39" s="95"/>
      <c r="G39" s="95"/>
      <c r="H39" s="96"/>
      <c r="I39" s="21">
        <f>IF(지출결의서!H16="","",지출결의서!H16)</f>
        <v>360830</v>
      </c>
      <c r="J39" s="4"/>
      <c r="K39" s="22"/>
      <c r="L39" s="15"/>
    </row>
    <row r="40" spans="1:12" ht="23.1" customHeight="1" x14ac:dyDescent="0.3">
      <c r="A40" s="11">
        <v>16</v>
      </c>
      <c r="B40" s="12" t="str">
        <f>IF(지출결의서!C17="","",MID(지출결의서!C17,1,10))</f>
        <v>2017/12/11</v>
      </c>
      <c r="C40" s="94" t="str">
        <f>IF(지출결의서!F17="","",지출결의서!F17)</f>
        <v>sms수수료(부산은행)</v>
      </c>
      <c r="D40" s="95"/>
      <c r="E40" s="95"/>
      <c r="F40" s="95"/>
      <c r="G40" s="95"/>
      <c r="H40" s="96"/>
      <c r="I40" s="21">
        <f>IF(지출결의서!H17="","",지출결의서!H17)</f>
        <v>30</v>
      </c>
      <c r="J40" s="4"/>
      <c r="K40" s="22"/>
      <c r="L40" s="15"/>
    </row>
    <row r="41" spans="1:12" ht="23.1" customHeight="1" x14ac:dyDescent="0.3">
      <c r="A41" s="11">
        <v>17</v>
      </c>
      <c r="B41" s="12" t="str">
        <f>IF(지출결의서!C18="","",MID(지출결의서!C18,1,10))</f>
        <v>2017/12/14</v>
      </c>
      <c r="C41" s="94" t="str">
        <f>IF(지출결의서!F18="","",지출결의서!F18)</f>
        <v>지적측량비(비지정후원금)</v>
      </c>
      <c r="D41" s="95"/>
      <c r="E41" s="95"/>
      <c r="F41" s="95"/>
      <c r="G41" s="95"/>
      <c r="H41" s="96"/>
      <c r="I41" s="21">
        <f>IF(지출결의서!H18="","",지출결의서!H18)</f>
        <v>981700</v>
      </c>
      <c r="J41" s="4"/>
      <c r="K41" s="22"/>
      <c r="L41" s="15"/>
    </row>
    <row r="42" spans="1:12" ht="23.1" customHeight="1" x14ac:dyDescent="0.3">
      <c r="A42" s="11">
        <v>18</v>
      </c>
      <c r="B42" s="12" t="str">
        <f>IF(지출결의서!C19="","",MID(지출결의서!C19,1,10))</f>
        <v>2017/12/20</v>
      </c>
      <c r="C42" s="94" t="str">
        <f>IF(지출결의서!F19="","",지출결의서!F19)</f>
        <v>감정평가비((주)우리감정평가법인)</v>
      </c>
      <c r="D42" s="95"/>
      <c r="E42" s="95"/>
      <c r="F42" s="95"/>
      <c r="G42" s="95"/>
      <c r="H42" s="96"/>
      <c r="I42" s="21">
        <f>IF(지출결의서!H19="","",지출결의서!H19)</f>
        <v>525800</v>
      </c>
      <c r="J42" s="4"/>
      <c r="K42" s="22"/>
      <c r="L42" s="15"/>
    </row>
    <row r="43" spans="1:12" ht="23.1" customHeight="1" x14ac:dyDescent="0.3">
      <c r="A43" s="11">
        <v>19</v>
      </c>
      <c r="B43" s="12" t="str">
        <f>IF(지출결의서!C20="","",MID(지출결의서!C20,1,10))</f>
        <v>2017/12/20</v>
      </c>
      <c r="C43" s="94" t="str">
        <f>IF(지출결의서!F20="","",지출결의서!F20)</f>
        <v>감정평가비((주)감정평가법인 태백)</v>
      </c>
      <c r="D43" s="95"/>
      <c r="E43" s="95"/>
      <c r="F43" s="95"/>
      <c r="G43" s="95"/>
      <c r="H43" s="96"/>
      <c r="I43" s="21">
        <f>IF(지출결의서!H20="","",지출결의서!H20)</f>
        <v>529100</v>
      </c>
      <c r="J43" s="4"/>
      <c r="K43" s="22"/>
      <c r="L43" s="15"/>
    </row>
    <row r="44" spans="1:12" ht="23.1" customHeight="1" x14ac:dyDescent="0.3">
      <c r="A44" s="11">
        <v>20</v>
      </c>
      <c r="B44" s="12" t="str">
        <f>IF(지출결의서!C21="","",MID(지출결의서!C21,1,10))</f>
        <v/>
      </c>
      <c r="C44" s="94" t="s">
        <v>127</v>
      </c>
      <c r="D44" s="95"/>
      <c r="E44" s="95"/>
      <c r="F44" s="95"/>
      <c r="G44" s="95"/>
      <c r="H44" s="96"/>
      <c r="I44" s="21">
        <v>1257401</v>
      </c>
      <c r="J44" s="4"/>
      <c r="K44" s="22"/>
      <c r="L44" s="15"/>
    </row>
    <row r="45" spans="1:12" ht="23.1" customHeight="1" x14ac:dyDescent="0.3">
      <c r="A45" s="103" t="s">
        <v>124</v>
      </c>
      <c r="B45" s="103"/>
      <c r="C45" s="103"/>
      <c r="D45" s="103"/>
      <c r="E45" s="103"/>
      <c r="F45" s="103"/>
      <c r="G45" s="103"/>
      <c r="H45" s="104"/>
      <c r="I45" s="49">
        <f>SUM(I25:I44)</f>
        <v>5005777</v>
      </c>
      <c r="J45" s="50"/>
      <c r="K45" s="51"/>
      <c r="L45" s="52"/>
    </row>
  </sheetData>
  <mergeCells count="48">
    <mergeCell ref="A45:H45"/>
    <mergeCell ref="C30:H30"/>
    <mergeCell ref="C29:H29"/>
    <mergeCell ref="H8:H9"/>
    <mergeCell ref="A20:J20"/>
    <mergeCell ref="J23:J24"/>
    <mergeCell ref="J7:J9"/>
    <mergeCell ref="A22:L22"/>
    <mergeCell ref="A23:A24"/>
    <mergeCell ref="B23:B24"/>
    <mergeCell ref="E8:E9"/>
    <mergeCell ref="F8:F9"/>
    <mergeCell ref="L7:L9"/>
    <mergeCell ref="A1:K1"/>
    <mergeCell ref="A4:K4"/>
    <mergeCell ref="A5:K5"/>
    <mergeCell ref="A6:L6"/>
    <mergeCell ref="A2:L3"/>
    <mergeCell ref="A7:A9"/>
    <mergeCell ref="B7:B9"/>
    <mergeCell ref="C7:C9"/>
    <mergeCell ref="D7:D9"/>
    <mergeCell ref="C31:H31"/>
    <mergeCell ref="G8:G9"/>
    <mergeCell ref="E7:H7"/>
    <mergeCell ref="I7:I9"/>
    <mergeCell ref="K7:K9"/>
    <mergeCell ref="C44:H44"/>
    <mergeCell ref="C42:H42"/>
    <mergeCell ref="C43:H43"/>
    <mergeCell ref="C23:H24"/>
    <mergeCell ref="I23:I24"/>
    <mergeCell ref="C28:H28"/>
    <mergeCell ref="C40:H40"/>
    <mergeCell ref="C41:H41"/>
    <mergeCell ref="C38:H38"/>
    <mergeCell ref="C39:H39"/>
    <mergeCell ref="C36:H36"/>
    <mergeCell ref="C37:H37"/>
    <mergeCell ref="C34:H34"/>
    <mergeCell ref="C35:H35"/>
    <mergeCell ref="C32:H32"/>
    <mergeCell ref="C33:H33"/>
    <mergeCell ref="L23:L24"/>
    <mergeCell ref="K23:K24"/>
    <mergeCell ref="C25:H25"/>
    <mergeCell ref="C26:H26"/>
    <mergeCell ref="C27:H27"/>
  </mergeCells>
  <phoneticPr fontId="13" type="noConversion"/>
  <pageMargins left="0.23622047244094491" right="0.23622047244094491" top="0.74803149606299213" bottom="0.55118110236220474" header="0.31496062992125984" footer="0.31496062992125984"/>
  <pageSetup paperSize="9" scale="71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H19" sqref="H19"/>
    </sheetView>
  </sheetViews>
  <sheetFormatPr defaultRowHeight="16.5" x14ac:dyDescent="0.3"/>
  <cols>
    <col min="6" max="6" width="20.625" customWidth="1"/>
  </cols>
  <sheetData>
    <row r="1" spans="1:16" ht="22.5" x14ac:dyDescent="0.3">
      <c r="A1" s="27" t="s">
        <v>4</v>
      </c>
      <c r="B1" s="28" t="s">
        <v>51</v>
      </c>
      <c r="C1" s="27" t="s">
        <v>71</v>
      </c>
      <c r="D1" s="27" t="s">
        <v>52</v>
      </c>
      <c r="E1" s="27" t="s">
        <v>53</v>
      </c>
      <c r="F1" s="27" t="s">
        <v>54</v>
      </c>
      <c r="G1" s="27" t="s">
        <v>55</v>
      </c>
      <c r="H1" s="27" t="s">
        <v>56</v>
      </c>
      <c r="I1" s="27" t="s">
        <v>57</v>
      </c>
      <c r="J1" s="27" t="s">
        <v>58</v>
      </c>
      <c r="K1" s="27" t="s">
        <v>59</v>
      </c>
      <c r="L1" s="27" t="s">
        <v>60</v>
      </c>
      <c r="M1" s="27" t="s">
        <v>61</v>
      </c>
      <c r="N1" s="27" t="s">
        <v>62</v>
      </c>
    </row>
    <row r="2" spans="1:16" ht="22.5" x14ac:dyDescent="0.3">
      <c r="A2" s="29">
        <v>1</v>
      </c>
      <c r="B2" s="30" t="s">
        <v>51</v>
      </c>
      <c r="C2" s="29" t="s">
        <v>103</v>
      </c>
      <c r="D2" s="29">
        <v>1</v>
      </c>
      <c r="E2" s="31" t="s">
        <v>64</v>
      </c>
      <c r="F2" s="32" t="s">
        <v>136</v>
      </c>
      <c r="G2" s="33">
        <v>626</v>
      </c>
      <c r="H2" s="33">
        <v>0</v>
      </c>
      <c r="I2" s="29" t="s">
        <v>65</v>
      </c>
      <c r="J2" s="31" t="s">
        <v>66</v>
      </c>
      <c r="K2" s="31" t="s">
        <v>7</v>
      </c>
      <c r="L2" s="29" t="s">
        <v>67</v>
      </c>
      <c r="M2" s="30" t="s">
        <v>68</v>
      </c>
      <c r="N2" s="30" t="s">
        <v>68</v>
      </c>
      <c r="P2" s="23">
        <v>42736</v>
      </c>
    </row>
    <row r="3" spans="1:16" ht="22.5" x14ac:dyDescent="0.3">
      <c r="A3" s="34">
        <v>2</v>
      </c>
      <c r="B3" s="35" t="s">
        <v>51</v>
      </c>
      <c r="C3" s="34" t="s">
        <v>69</v>
      </c>
      <c r="D3" s="34">
        <v>2</v>
      </c>
      <c r="E3" s="36" t="s">
        <v>64</v>
      </c>
      <c r="F3" s="37" t="s">
        <v>132</v>
      </c>
      <c r="G3" s="38">
        <v>5000</v>
      </c>
      <c r="H3" s="39">
        <v>0</v>
      </c>
      <c r="I3" s="34" t="s">
        <v>65</v>
      </c>
      <c r="J3" s="36" t="s">
        <v>66</v>
      </c>
      <c r="K3" s="36" t="s">
        <v>7</v>
      </c>
      <c r="L3" s="34" t="s">
        <v>67</v>
      </c>
      <c r="M3" s="35" t="s">
        <v>68</v>
      </c>
      <c r="N3" s="35" t="s">
        <v>68</v>
      </c>
      <c r="P3" s="18" t="s">
        <v>70</v>
      </c>
    </row>
    <row r="4" spans="1:16" s="17" customFormat="1" ht="22.5" x14ac:dyDescent="0.3">
      <c r="A4" s="40">
        <v>3</v>
      </c>
      <c r="B4" s="41" t="s">
        <v>51</v>
      </c>
      <c r="C4" s="40" t="s">
        <v>104</v>
      </c>
      <c r="D4" s="40">
        <v>3</v>
      </c>
      <c r="E4" s="42" t="s">
        <v>64</v>
      </c>
      <c r="F4" s="43" t="s">
        <v>132</v>
      </c>
      <c r="G4" s="44">
        <v>3000000</v>
      </c>
      <c r="H4" s="45">
        <v>0</v>
      </c>
      <c r="I4" s="40" t="s">
        <v>65</v>
      </c>
      <c r="J4" s="42" t="s">
        <v>66</v>
      </c>
      <c r="K4" s="42" t="s">
        <v>7</v>
      </c>
      <c r="L4" s="40" t="s">
        <v>67</v>
      </c>
      <c r="M4" s="41" t="s">
        <v>68</v>
      </c>
      <c r="N4" s="41" t="s">
        <v>68</v>
      </c>
      <c r="P4" s="19" t="s">
        <v>69</v>
      </c>
    </row>
    <row r="5" spans="1:16" s="17" customFormat="1" ht="22.5" x14ac:dyDescent="0.3">
      <c r="A5" s="34">
        <v>4</v>
      </c>
      <c r="B5" s="35" t="s">
        <v>51</v>
      </c>
      <c r="C5" s="34" t="s">
        <v>105</v>
      </c>
      <c r="D5" s="34">
        <v>1</v>
      </c>
      <c r="E5" s="36" t="s">
        <v>64</v>
      </c>
      <c r="F5" s="37" t="s">
        <v>133</v>
      </c>
      <c r="G5" s="39">
        <v>45</v>
      </c>
      <c r="H5" s="39">
        <v>0</v>
      </c>
      <c r="I5" s="34" t="s">
        <v>65</v>
      </c>
      <c r="J5" s="36" t="s">
        <v>66</v>
      </c>
      <c r="K5" s="36" t="s">
        <v>7</v>
      </c>
      <c r="L5" s="34" t="s">
        <v>67</v>
      </c>
      <c r="M5" s="35" t="s">
        <v>68</v>
      </c>
      <c r="N5" s="35" t="s">
        <v>68</v>
      </c>
      <c r="P5" s="24">
        <v>42876</v>
      </c>
    </row>
    <row r="6" spans="1:16" ht="22.5" x14ac:dyDescent="0.3">
      <c r="A6" s="40">
        <v>5</v>
      </c>
      <c r="B6" s="41" t="s">
        <v>51</v>
      </c>
      <c r="C6" s="40" t="s">
        <v>106</v>
      </c>
      <c r="D6" s="40">
        <v>1</v>
      </c>
      <c r="E6" s="42" t="s">
        <v>64</v>
      </c>
      <c r="F6" s="43" t="s">
        <v>134</v>
      </c>
      <c r="G6" s="45">
        <v>106</v>
      </c>
      <c r="H6" s="45">
        <v>0</v>
      </c>
      <c r="I6" s="40" t="s">
        <v>65</v>
      </c>
      <c r="J6" s="42" t="s">
        <v>66</v>
      </c>
      <c r="K6" s="42" t="s">
        <v>7</v>
      </c>
      <c r="L6" s="40" t="s">
        <v>67</v>
      </c>
      <c r="M6" s="41" t="s">
        <v>68</v>
      </c>
      <c r="N6" s="41" t="s">
        <v>68</v>
      </c>
      <c r="P6" s="24">
        <v>43058</v>
      </c>
    </row>
    <row r="7" spans="1:16" ht="22.5" x14ac:dyDescent="0.3">
      <c r="A7" s="34">
        <v>6</v>
      </c>
      <c r="B7" s="35" t="s">
        <v>51</v>
      </c>
      <c r="C7" s="34" t="s">
        <v>107</v>
      </c>
      <c r="D7" s="34">
        <v>1</v>
      </c>
      <c r="E7" s="36" t="s">
        <v>64</v>
      </c>
      <c r="F7" s="37" t="s">
        <v>135</v>
      </c>
      <c r="G7" s="38">
        <v>2000000</v>
      </c>
      <c r="H7" s="39">
        <v>0</v>
      </c>
      <c r="I7" s="34" t="s">
        <v>65</v>
      </c>
      <c r="J7" s="36" t="s">
        <v>66</v>
      </c>
      <c r="K7" s="36" t="s">
        <v>7</v>
      </c>
      <c r="L7" s="34" t="s">
        <v>67</v>
      </c>
      <c r="M7" s="35" t="s">
        <v>68</v>
      </c>
      <c r="N7" s="35" t="s">
        <v>68</v>
      </c>
      <c r="P7" s="20" t="s">
        <v>63</v>
      </c>
    </row>
  </sheetData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G14" sqref="G14"/>
    </sheetView>
  </sheetViews>
  <sheetFormatPr defaultRowHeight="16.5" x14ac:dyDescent="0.3"/>
  <cols>
    <col min="1" max="1" width="4.5" bestFit="1" customWidth="1"/>
    <col min="2" max="2" width="2.25" bestFit="1" customWidth="1"/>
    <col min="4" max="4" width="4.5" bestFit="1" customWidth="1"/>
    <col min="6" max="6" width="62" customWidth="1"/>
    <col min="7" max="7" width="7.5" bestFit="1" customWidth="1"/>
    <col min="8" max="8" width="9.25" bestFit="1" customWidth="1"/>
    <col min="9" max="12" width="7.5" bestFit="1" customWidth="1"/>
    <col min="13" max="14" width="6.75" bestFit="1" customWidth="1"/>
  </cols>
  <sheetData>
    <row r="1" spans="1:14" ht="22.5" x14ac:dyDescent="0.3">
      <c r="A1" s="53" t="s">
        <v>4</v>
      </c>
      <c r="B1" s="54" t="s">
        <v>51</v>
      </c>
      <c r="C1" s="53" t="s">
        <v>71</v>
      </c>
      <c r="D1" s="53" t="s">
        <v>52</v>
      </c>
      <c r="E1" s="53" t="s">
        <v>53</v>
      </c>
      <c r="F1" s="53" t="s">
        <v>54</v>
      </c>
      <c r="G1" s="53" t="s">
        <v>55</v>
      </c>
      <c r="H1" s="53" t="s">
        <v>56</v>
      </c>
      <c r="I1" s="53" t="s">
        <v>57</v>
      </c>
      <c r="J1" s="53" t="s">
        <v>58</v>
      </c>
      <c r="K1" s="53" t="s">
        <v>59</v>
      </c>
      <c r="L1" s="53" t="s">
        <v>60</v>
      </c>
      <c r="M1" s="53" t="s">
        <v>61</v>
      </c>
      <c r="N1" s="53" t="s">
        <v>62</v>
      </c>
    </row>
    <row r="2" spans="1:14" ht="22.5" x14ac:dyDescent="0.3">
      <c r="A2" s="55">
        <v>1</v>
      </c>
      <c r="B2" s="56" t="s">
        <v>51</v>
      </c>
      <c r="C2" s="55" t="s">
        <v>80</v>
      </c>
      <c r="D2" s="55">
        <v>1</v>
      </c>
      <c r="E2" s="57" t="s">
        <v>77</v>
      </c>
      <c r="F2" s="58" t="s">
        <v>82</v>
      </c>
      <c r="G2" s="59">
        <v>0</v>
      </c>
      <c r="H2" s="60">
        <v>4400</v>
      </c>
      <c r="I2" s="55" t="s">
        <v>65</v>
      </c>
      <c r="J2" s="57" t="s">
        <v>66</v>
      </c>
      <c r="K2" s="57" t="s">
        <v>7</v>
      </c>
      <c r="L2" s="55" t="s">
        <v>67</v>
      </c>
      <c r="M2" s="56" t="s">
        <v>68</v>
      </c>
      <c r="N2" s="56" t="s">
        <v>68</v>
      </c>
    </row>
    <row r="3" spans="1:14" ht="22.5" x14ac:dyDescent="0.3">
      <c r="A3" s="61">
        <v>2</v>
      </c>
      <c r="B3" s="62" t="s">
        <v>51</v>
      </c>
      <c r="C3" s="61" t="s">
        <v>81</v>
      </c>
      <c r="D3" s="61">
        <v>2</v>
      </c>
      <c r="E3" s="63" t="s">
        <v>77</v>
      </c>
      <c r="F3" s="64" t="s">
        <v>79</v>
      </c>
      <c r="G3" s="65">
        <v>0</v>
      </c>
      <c r="H3" s="66">
        <v>54240</v>
      </c>
      <c r="I3" s="61" t="s">
        <v>65</v>
      </c>
      <c r="J3" s="63" t="s">
        <v>66</v>
      </c>
      <c r="K3" s="63" t="s">
        <v>7</v>
      </c>
      <c r="L3" s="61" t="s">
        <v>67</v>
      </c>
      <c r="M3" s="62" t="s">
        <v>68</v>
      </c>
      <c r="N3" s="62" t="s">
        <v>68</v>
      </c>
    </row>
    <row r="4" spans="1:14" ht="22.5" x14ac:dyDescent="0.3">
      <c r="A4" s="67">
        <v>3</v>
      </c>
      <c r="B4" s="68" t="s">
        <v>51</v>
      </c>
      <c r="C4" s="67" t="s">
        <v>108</v>
      </c>
      <c r="D4" s="67">
        <v>1</v>
      </c>
      <c r="E4" s="69" t="s">
        <v>77</v>
      </c>
      <c r="F4" s="70" t="s">
        <v>109</v>
      </c>
      <c r="G4" s="71">
        <v>0</v>
      </c>
      <c r="H4" s="72">
        <v>4000</v>
      </c>
      <c r="I4" s="67" t="s">
        <v>65</v>
      </c>
      <c r="J4" s="69" t="s">
        <v>66</v>
      </c>
      <c r="K4" s="69" t="s">
        <v>7</v>
      </c>
      <c r="L4" s="67" t="s">
        <v>67</v>
      </c>
      <c r="M4" s="68" t="s">
        <v>68</v>
      </c>
      <c r="N4" s="68" t="s">
        <v>68</v>
      </c>
    </row>
    <row r="5" spans="1:14" ht="22.5" x14ac:dyDescent="0.3">
      <c r="A5" s="61">
        <v>4</v>
      </c>
      <c r="B5" s="62" t="s">
        <v>51</v>
      </c>
      <c r="C5" s="61" t="s">
        <v>110</v>
      </c>
      <c r="D5" s="61">
        <v>2</v>
      </c>
      <c r="E5" s="63" t="s">
        <v>77</v>
      </c>
      <c r="F5" s="64" t="s">
        <v>78</v>
      </c>
      <c r="G5" s="65">
        <v>0</v>
      </c>
      <c r="H5" s="66">
        <v>15820</v>
      </c>
      <c r="I5" s="61" t="s">
        <v>65</v>
      </c>
      <c r="J5" s="63" t="s">
        <v>66</v>
      </c>
      <c r="K5" s="63" t="s">
        <v>7</v>
      </c>
      <c r="L5" s="61" t="s">
        <v>67</v>
      </c>
      <c r="M5" s="62" t="s">
        <v>68</v>
      </c>
      <c r="N5" s="62" t="s">
        <v>68</v>
      </c>
    </row>
    <row r="6" spans="1:14" ht="22.5" x14ac:dyDescent="0.3">
      <c r="A6" s="67">
        <v>5</v>
      </c>
      <c r="B6" s="68" t="s">
        <v>51</v>
      </c>
      <c r="C6" s="67" t="s">
        <v>111</v>
      </c>
      <c r="D6" s="67">
        <v>3</v>
      </c>
      <c r="E6" s="69" t="s">
        <v>77</v>
      </c>
      <c r="F6" s="70" t="s">
        <v>112</v>
      </c>
      <c r="G6" s="71">
        <v>0</v>
      </c>
      <c r="H6" s="72">
        <v>100000</v>
      </c>
      <c r="I6" s="67" t="s">
        <v>65</v>
      </c>
      <c r="J6" s="69" t="s">
        <v>66</v>
      </c>
      <c r="K6" s="69" t="s">
        <v>7</v>
      </c>
      <c r="L6" s="67" t="s">
        <v>67</v>
      </c>
      <c r="M6" s="68" t="s">
        <v>68</v>
      </c>
      <c r="N6" s="68" t="s">
        <v>68</v>
      </c>
    </row>
    <row r="7" spans="1:14" ht="22.5" x14ac:dyDescent="0.3">
      <c r="A7" s="61">
        <v>6</v>
      </c>
      <c r="B7" s="62" t="s">
        <v>51</v>
      </c>
      <c r="C7" s="61" t="s">
        <v>83</v>
      </c>
      <c r="D7" s="61">
        <v>1</v>
      </c>
      <c r="E7" s="63" t="s">
        <v>77</v>
      </c>
      <c r="F7" s="64" t="s">
        <v>126</v>
      </c>
      <c r="G7" s="65">
        <v>0</v>
      </c>
      <c r="H7" s="66">
        <v>300500</v>
      </c>
      <c r="I7" s="61" t="s">
        <v>65</v>
      </c>
      <c r="J7" s="63" t="s">
        <v>66</v>
      </c>
      <c r="K7" s="63" t="s">
        <v>7</v>
      </c>
      <c r="L7" s="61" t="s">
        <v>67</v>
      </c>
      <c r="M7" s="62" t="s">
        <v>68</v>
      </c>
      <c r="N7" s="62" t="s">
        <v>68</v>
      </c>
    </row>
    <row r="8" spans="1:14" ht="22.5" x14ac:dyDescent="0.3">
      <c r="A8" s="67">
        <v>7</v>
      </c>
      <c r="B8" s="68" t="s">
        <v>51</v>
      </c>
      <c r="C8" s="67" t="s">
        <v>84</v>
      </c>
      <c r="D8" s="67">
        <v>1</v>
      </c>
      <c r="E8" s="69" t="s">
        <v>77</v>
      </c>
      <c r="F8" s="70" t="s">
        <v>85</v>
      </c>
      <c r="G8" s="71">
        <v>0</v>
      </c>
      <c r="H8" s="72">
        <v>220000</v>
      </c>
      <c r="I8" s="67" t="s">
        <v>65</v>
      </c>
      <c r="J8" s="69" t="s">
        <v>66</v>
      </c>
      <c r="K8" s="69" t="s">
        <v>7</v>
      </c>
      <c r="L8" s="67" t="s">
        <v>67</v>
      </c>
      <c r="M8" s="68" t="s">
        <v>68</v>
      </c>
      <c r="N8" s="68" t="s">
        <v>68</v>
      </c>
    </row>
    <row r="9" spans="1:14" ht="22.5" x14ac:dyDescent="0.3">
      <c r="A9" s="61">
        <v>8</v>
      </c>
      <c r="B9" s="62" t="s">
        <v>51</v>
      </c>
      <c r="C9" s="61" t="s">
        <v>86</v>
      </c>
      <c r="D9" s="61">
        <v>1</v>
      </c>
      <c r="E9" s="63" t="s">
        <v>77</v>
      </c>
      <c r="F9" s="64" t="s">
        <v>113</v>
      </c>
      <c r="G9" s="65">
        <v>0</v>
      </c>
      <c r="H9" s="65">
        <v>210</v>
      </c>
      <c r="I9" s="61" t="s">
        <v>65</v>
      </c>
      <c r="J9" s="63" t="s">
        <v>66</v>
      </c>
      <c r="K9" s="63" t="s">
        <v>7</v>
      </c>
      <c r="L9" s="61" t="s">
        <v>67</v>
      </c>
      <c r="M9" s="62" t="s">
        <v>68</v>
      </c>
      <c r="N9" s="62" t="s">
        <v>68</v>
      </c>
    </row>
    <row r="10" spans="1:14" ht="22.5" x14ac:dyDescent="0.3">
      <c r="A10" s="67">
        <v>9</v>
      </c>
      <c r="B10" s="68" t="s">
        <v>51</v>
      </c>
      <c r="C10" s="67" t="s">
        <v>87</v>
      </c>
      <c r="D10" s="67">
        <v>1</v>
      </c>
      <c r="E10" s="69" t="s">
        <v>77</v>
      </c>
      <c r="F10" s="70" t="s">
        <v>88</v>
      </c>
      <c r="G10" s="71">
        <v>0</v>
      </c>
      <c r="H10" s="72">
        <v>96260</v>
      </c>
      <c r="I10" s="67" t="s">
        <v>65</v>
      </c>
      <c r="J10" s="69" t="s">
        <v>66</v>
      </c>
      <c r="K10" s="69" t="s">
        <v>7</v>
      </c>
      <c r="L10" s="67" t="s">
        <v>67</v>
      </c>
      <c r="M10" s="68" t="s">
        <v>68</v>
      </c>
      <c r="N10" s="68" t="s">
        <v>68</v>
      </c>
    </row>
    <row r="11" spans="1:14" ht="22.5" x14ac:dyDescent="0.3">
      <c r="A11" s="61">
        <v>10</v>
      </c>
      <c r="B11" s="62" t="s">
        <v>51</v>
      </c>
      <c r="C11" s="61" t="s">
        <v>89</v>
      </c>
      <c r="D11" s="61">
        <v>1</v>
      </c>
      <c r="E11" s="63" t="s">
        <v>77</v>
      </c>
      <c r="F11" s="64" t="s">
        <v>90</v>
      </c>
      <c r="G11" s="65">
        <v>0</v>
      </c>
      <c r="H11" s="66">
        <v>54240</v>
      </c>
      <c r="I11" s="61" t="s">
        <v>65</v>
      </c>
      <c r="J11" s="63" t="s">
        <v>66</v>
      </c>
      <c r="K11" s="63" t="s">
        <v>7</v>
      </c>
      <c r="L11" s="61" t="s">
        <v>67</v>
      </c>
      <c r="M11" s="62" t="s">
        <v>68</v>
      </c>
      <c r="N11" s="62" t="s">
        <v>68</v>
      </c>
    </row>
    <row r="12" spans="1:14" ht="22.5" x14ac:dyDescent="0.3">
      <c r="A12" s="67">
        <v>11</v>
      </c>
      <c r="B12" s="68" t="s">
        <v>51</v>
      </c>
      <c r="C12" s="67" t="s">
        <v>114</v>
      </c>
      <c r="D12" s="67">
        <v>1</v>
      </c>
      <c r="E12" s="69" t="s">
        <v>77</v>
      </c>
      <c r="F12" s="70" t="s">
        <v>115</v>
      </c>
      <c r="G12" s="71">
        <v>0</v>
      </c>
      <c r="H12" s="71">
        <v>60</v>
      </c>
      <c r="I12" s="67" t="s">
        <v>65</v>
      </c>
      <c r="J12" s="69" t="s">
        <v>66</v>
      </c>
      <c r="K12" s="69" t="s">
        <v>7</v>
      </c>
      <c r="L12" s="67" t="s">
        <v>67</v>
      </c>
      <c r="M12" s="68" t="s">
        <v>68</v>
      </c>
      <c r="N12" s="68" t="s">
        <v>68</v>
      </c>
    </row>
    <row r="13" spans="1:14" ht="22.5" x14ac:dyDescent="0.3">
      <c r="A13" s="61">
        <v>12</v>
      </c>
      <c r="B13" s="62" t="s">
        <v>51</v>
      </c>
      <c r="C13" s="61" t="s">
        <v>116</v>
      </c>
      <c r="D13" s="61">
        <v>1</v>
      </c>
      <c r="E13" s="63" t="s">
        <v>77</v>
      </c>
      <c r="F13" s="64" t="s">
        <v>117</v>
      </c>
      <c r="G13" s="65">
        <v>0</v>
      </c>
      <c r="H13" s="65">
        <v>626</v>
      </c>
      <c r="I13" s="61" t="s">
        <v>65</v>
      </c>
      <c r="J13" s="63" t="s">
        <v>66</v>
      </c>
      <c r="K13" s="63" t="s">
        <v>7</v>
      </c>
      <c r="L13" s="61" t="s">
        <v>67</v>
      </c>
      <c r="M13" s="62" t="s">
        <v>68</v>
      </c>
      <c r="N13" s="62" t="s">
        <v>68</v>
      </c>
    </row>
    <row r="14" spans="1:14" ht="22.5" x14ac:dyDescent="0.3">
      <c r="A14" s="67">
        <v>13</v>
      </c>
      <c r="B14" s="68" t="s">
        <v>51</v>
      </c>
      <c r="C14" s="67" t="s">
        <v>91</v>
      </c>
      <c r="D14" s="67">
        <v>1</v>
      </c>
      <c r="E14" s="69" t="s">
        <v>77</v>
      </c>
      <c r="F14" s="70" t="s">
        <v>92</v>
      </c>
      <c r="G14" s="71">
        <v>0</v>
      </c>
      <c r="H14" s="72">
        <v>500500</v>
      </c>
      <c r="I14" s="67" t="s">
        <v>65</v>
      </c>
      <c r="J14" s="69" t="s">
        <v>66</v>
      </c>
      <c r="K14" s="69" t="s">
        <v>7</v>
      </c>
      <c r="L14" s="67" t="s">
        <v>67</v>
      </c>
      <c r="M14" s="68" t="s">
        <v>68</v>
      </c>
      <c r="N14" s="68" t="s">
        <v>68</v>
      </c>
    </row>
    <row r="15" spans="1:14" ht="22.5" x14ac:dyDescent="0.3">
      <c r="A15" s="61">
        <v>14</v>
      </c>
      <c r="B15" s="62" t="s">
        <v>51</v>
      </c>
      <c r="C15" s="61" t="s">
        <v>118</v>
      </c>
      <c r="D15" s="61">
        <v>1</v>
      </c>
      <c r="E15" s="63" t="s">
        <v>77</v>
      </c>
      <c r="F15" s="64" t="s">
        <v>119</v>
      </c>
      <c r="G15" s="65">
        <v>0</v>
      </c>
      <c r="H15" s="65">
        <v>60</v>
      </c>
      <c r="I15" s="61" t="s">
        <v>65</v>
      </c>
      <c r="J15" s="63" t="s">
        <v>66</v>
      </c>
      <c r="K15" s="63" t="s">
        <v>7</v>
      </c>
      <c r="L15" s="61" t="s">
        <v>67</v>
      </c>
      <c r="M15" s="62" t="s">
        <v>68</v>
      </c>
      <c r="N15" s="62" t="s">
        <v>68</v>
      </c>
    </row>
    <row r="16" spans="1:14" ht="22.5" x14ac:dyDescent="0.3">
      <c r="A16" s="67">
        <v>15</v>
      </c>
      <c r="B16" s="68" t="s">
        <v>51</v>
      </c>
      <c r="C16" s="67" t="s">
        <v>93</v>
      </c>
      <c r="D16" s="67">
        <v>1</v>
      </c>
      <c r="E16" s="69" t="s">
        <v>77</v>
      </c>
      <c r="F16" s="70" t="s">
        <v>94</v>
      </c>
      <c r="G16" s="71">
        <v>0</v>
      </c>
      <c r="H16" s="72">
        <v>360830</v>
      </c>
      <c r="I16" s="67" t="s">
        <v>65</v>
      </c>
      <c r="J16" s="69" t="s">
        <v>66</v>
      </c>
      <c r="K16" s="69" t="s">
        <v>7</v>
      </c>
      <c r="L16" s="67" t="s">
        <v>67</v>
      </c>
      <c r="M16" s="68" t="s">
        <v>68</v>
      </c>
      <c r="N16" s="68" t="s">
        <v>68</v>
      </c>
    </row>
    <row r="17" spans="1:14" ht="22.5" x14ac:dyDescent="0.3">
      <c r="A17" s="61">
        <v>16</v>
      </c>
      <c r="B17" s="62" t="s">
        <v>51</v>
      </c>
      <c r="C17" s="61" t="s">
        <v>120</v>
      </c>
      <c r="D17" s="61">
        <v>1</v>
      </c>
      <c r="E17" s="63" t="s">
        <v>77</v>
      </c>
      <c r="F17" s="64" t="s">
        <v>119</v>
      </c>
      <c r="G17" s="65">
        <v>0</v>
      </c>
      <c r="H17" s="65">
        <v>30</v>
      </c>
      <c r="I17" s="61" t="s">
        <v>65</v>
      </c>
      <c r="J17" s="63" t="s">
        <v>66</v>
      </c>
      <c r="K17" s="63" t="s">
        <v>7</v>
      </c>
      <c r="L17" s="61" t="s">
        <v>67</v>
      </c>
      <c r="M17" s="62" t="s">
        <v>68</v>
      </c>
      <c r="N17" s="62" t="s">
        <v>68</v>
      </c>
    </row>
    <row r="18" spans="1:14" ht="22.5" x14ac:dyDescent="0.3">
      <c r="A18" s="67">
        <v>17</v>
      </c>
      <c r="B18" s="68" t="s">
        <v>51</v>
      </c>
      <c r="C18" s="67" t="s">
        <v>95</v>
      </c>
      <c r="D18" s="67">
        <v>1</v>
      </c>
      <c r="E18" s="69" t="s">
        <v>77</v>
      </c>
      <c r="F18" s="70" t="s">
        <v>96</v>
      </c>
      <c r="G18" s="71">
        <v>0</v>
      </c>
      <c r="H18" s="72">
        <v>981700</v>
      </c>
      <c r="I18" s="67" t="s">
        <v>65</v>
      </c>
      <c r="J18" s="69" t="s">
        <v>66</v>
      </c>
      <c r="K18" s="69" t="s">
        <v>7</v>
      </c>
      <c r="L18" s="67" t="s">
        <v>67</v>
      </c>
      <c r="M18" s="68" t="s">
        <v>68</v>
      </c>
      <c r="N18" s="68" t="s">
        <v>68</v>
      </c>
    </row>
    <row r="19" spans="1:14" ht="22.5" x14ac:dyDescent="0.3">
      <c r="A19" s="61">
        <v>18</v>
      </c>
      <c r="B19" s="62" t="s">
        <v>51</v>
      </c>
      <c r="C19" s="61" t="s">
        <v>97</v>
      </c>
      <c r="D19" s="61">
        <v>1</v>
      </c>
      <c r="E19" s="63" t="s">
        <v>77</v>
      </c>
      <c r="F19" s="64" t="s">
        <v>121</v>
      </c>
      <c r="G19" s="65">
        <v>0</v>
      </c>
      <c r="H19" s="66">
        <v>525800</v>
      </c>
      <c r="I19" s="61" t="s">
        <v>65</v>
      </c>
      <c r="J19" s="63" t="s">
        <v>66</v>
      </c>
      <c r="K19" s="63" t="s">
        <v>7</v>
      </c>
      <c r="L19" s="61" t="s">
        <v>67</v>
      </c>
      <c r="M19" s="62" t="s">
        <v>68</v>
      </c>
      <c r="N19" s="62" t="s">
        <v>68</v>
      </c>
    </row>
    <row r="20" spans="1:14" ht="22.5" x14ac:dyDescent="0.3">
      <c r="A20" s="67">
        <v>19</v>
      </c>
      <c r="B20" s="68" t="s">
        <v>51</v>
      </c>
      <c r="C20" s="67" t="s">
        <v>122</v>
      </c>
      <c r="D20" s="67">
        <v>2</v>
      </c>
      <c r="E20" s="69" t="s">
        <v>77</v>
      </c>
      <c r="F20" s="70" t="s">
        <v>123</v>
      </c>
      <c r="G20" s="71">
        <v>0</v>
      </c>
      <c r="H20" s="72">
        <v>529100</v>
      </c>
      <c r="I20" s="67" t="s">
        <v>65</v>
      </c>
      <c r="J20" s="69" t="s">
        <v>66</v>
      </c>
      <c r="K20" s="69" t="s">
        <v>7</v>
      </c>
      <c r="L20" s="67" t="s">
        <v>67</v>
      </c>
      <c r="M20" s="68" t="s">
        <v>68</v>
      </c>
      <c r="N20" s="68" t="s">
        <v>68</v>
      </c>
    </row>
    <row r="22" spans="1:14" x14ac:dyDescent="0.3">
      <c r="H22" s="46">
        <f>SUM(H2:H19)</f>
        <v>3219276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</vt:lpstr>
      <vt:lpstr>후원금수입및사용결과보고서</vt:lpstr>
      <vt:lpstr>수입결의서</vt:lpstr>
      <vt:lpstr>지출결의서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2018-03-15T05:35:43Z</cp:lastPrinted>
  <dcterms:created xsi:type="dcterms:W3CDTF">2018-03-13T05:16:08Z</dcterms:created>
  <dcterms:modified xsi:type="dcterms:W3CDTF">2018-03-27T23:45:19Z</dcterms:modified>
</cp:coreProperties>
</file>