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695" yWindow="30" windowWidth="14895" windowHeight="133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5" i="1"/>
  <c r="D4" s="1"/>
  <c r="C5"/>
  <c r="E36"/>
  <c r="E35"/>
  <c r="E34"/>
  <c r="E33"/>
  <c r="E32"/>
  <c r="E22"/>
  <c r="F43"/>
  <c r="E31"/>
  <c r="E30"/>
  <c r="E29"/>
  <c r="E28"/>
  <c r="E27"/>
  <c r="E26"/>
  <c r="E25"/>
  <c r="E24"/>
  <c r="E9"/>
  <c r="E23"/>
  <c r="H44"/>
  <c r="F44"/>
  <c r="E10"/>
  <c r="E20"/>
  <c r="E21"/>
  <c r="E6"/>
  <c r="E7"/>
  <c r="E8"/>
  <c r="E11"/>
  <c r="E12"/>
  <c r="E13"/>
  <c r="E14"/>
  <c r="E15"/>
  <c r="E16"/>
  <c r="E17"/>
  <c r="E18"/>
  <c r="E19"/>
  <c r="H43"/>
  <c r="E5" l="1"/>
  <c r="C4"/>
</calcChain>
</file>

<file path=xl/sharedStrings.xml><?xml version="1.0" encoding="utf-8"?>
<sst xmlns="http://schemas.openxmlformats.org/spreadsheetml/2006/main" count="182" uniqueCount="178">
  <si>
    <t>정관2로 9</t>
  </si>
  <si>
    <t xml:space="preserve">          정관신도시 전입현황</t>
    <phoneticPr fontId="3" type="noConversion"/>
  </si>
  <si>
    <t>아  파  트</t>
    <phoneticPr fontId="3" type="noConversion"/>
  </si>
  <si>
    <t>분   양(호)</t>
    <phoneticPr fontId="3" type="noConversion"/>
  </si>
  <si>
    <t>전입율</t>
    <phoneticPr fontId="3" type="noConversion"/>
  </si>
  <si>
    <t>비고</t>
    <phoneticPr fontId="3" type="noConversion"/>
  </si>
  <si>
    <t>총       계</t>
    <phoneticPr fontId="3" type="noConversion"/>
  </si>
  <si>
    <t>입주시기</t>
    <phoneticPr fontId="3" type="noConversion"/>
  </si>
  <si>
    <t>행정통</t>
    <phoneticPr fontId="3" type="noConversion"/>
  </si>
  <si>
    <t>소       계</t>
    <phoneticPr fontId="3" type="noConversion"/>
  </si>
  <si>
    <t>신동아파밀리에</t>
    <phoneticPr fontId="3" type="noConversion"/>
  </si>
  <si>
    <t>2008.12.</t>
    <phoneticPr fontId="3" type="noConversion"/>
  </si>
  <si>
    <t>23통</t>
    <phoneticPr fontId="3" type="noConversion"/>
  </si>
  <si>
    <t>정관5로 75</t>
    <phoneticPr fontId="3" type="noConversion"/>
  </si>
  <si>
    <t>용수리 1322</t>
    <phoneticPr fontId="3" type="noConversion"/>
  </si>
  <si>
    <t>계 룡 리 슈 빌</t>
    <phoneticPr fontId="3" type="noConversion"/>
  </si>
  <si>
    <t>2008.12.</t>
    <phoneticPr fontId="3" type="noConversion"/>
  </si>
  <si>
    <t>24통</t>
    <phoneticPr fontId="3" type="noConversion"/>
  </si>
  <si>
    <t>정관로 513</t>
    <phoneticPr fontId="3" type="noConversion"/>
  </si>
  <si>
    <t>용수리 1330</t>
    <phoneticPr fontId="3" type="noConversion"/>
  </si>
  <si>
    <t>휴먼시아1단지</t>
    <phoneticPr fontId="3" type="noConversion"/>
  </si>
  <si>
    <t>25통</t>
    <phoneticPr fontId="3" type="noConversion"/>
  </si>
  <si>
    <t>정관4로 23</t>
    <phoneticPr fontId="3" type="noConversion"/>
  </si>
  <si>
    <t>용수리 1359</t>
    <phoneticPr fontId="3" type="noConversion"/>
  </si>
  <si>
    <t>롯  데  캐  슬</t>
    <phoneticPr fontId="3" type="noConversion"/>
  </si>
  <si>
    <t>26통</t>
    <phoneticPr fontId="3" type="noConversion"/>
  </si>
  <si>
    <t>정관3로 52</t>
    <phoneticPr fontId="3" type="noConversion"/>
  </si>
  <si>
    <t>용수리 1364</t>
    <phoneticPr fontId="3" type="noConversion"/>
  </si>
  <si>
    <t xml:space="preserve">한 진 해 모 로 </t>
    <phoneticPr fontId="3" type="noConversion"/>
  </si>
  <si>
    <t>27통</t>
    <phoneticPr fontId="3" type="noConversion"/>
  </si>
  <si>
    <t>정관로 548</t>
    <phoneticPr fontId="3" type="noConversion"/>
  </si>
  <si>
    <t>용수리 1403</t>
    <phoneticPr fontId="3" type="noConversion"/>
  </si>
  <si>
    <t>2011.05.26.</t>
    <phoneticPr fontId="3" type="noConversion"/>
  </si>
  <si>
    <t>28통</t>
    <phoneticPr fontId="3" type="noConversion"/>
  </si>
  <si>
    <t>방곡3로 11</t>
    <phoneticPr fontId="3" type="noConversion"/>
  </si>
  <si>
    <t>방곡리  385</t>
    <phoneticPr fontId="3" type="noConversion"/>
  </si>
  <si>
    <t>정관 센트럴 파크</t>
    <phoneticPr fontId="3" type="noConversion"/>
  </si>
  <si>
    <t>2009.12.</t>
    <phoneticPr fontId="3" type="noConversion"/>
  </si>
  <si>
    <t>29통</t>
    <phoneticPr fontId="3" type="noConversion"/>
  </si>
  <si>
    <t>구연방곡로 10</t>
    <phoneticPr fontId="3" type="noConversion"/>
  </si>
  <si>
    <t>달산리 1199</t>
    <phoneticPr fontId="3" type="noConversion"/>
  </si>
  <si>
    <t xml:space="preserve">현 진 에 버 빌 </t>
    <phoneticPr fontId="3" type="noConversion"/>
  </si>
  <si>
    <t>2009.01.</t>
    <phoneticPr fontId="3" type="noConversion"/>
  </si>
  <si>
    <t>30통</t>
    <phoneticPr fontId="3" type="noConversion"/>
  </si>
  <si>
    <t>정관2로 40</t>
    <phoneticPr fontId="3" type="noConversion"/>
  </si>
  <si>
    <t>모전리  755</t>
    <phoneticPr fontId="3" type="noConversion"/>
  </si>
  <si>
    <t>휴먼시아2단지</t>
    <phoneticPr fontId="3" type="noConversion"/>
  </si>
  <si>
    <t>2010.01.27.</t>
    <phoneticPr fontId="3" type="noConversion"/>
  </si>
  <si>
    <t>31통</t>
    <phoneticPr fontId="3" type="noConversion"/>
  </si>
  <si>
    <t>정관2로 24</t>
    <phoneticPr fontId="3" type="noConversion"/>
  </si>
  <si>
    <t>모전리  768</t>
    <phoneticPr fontId="3" type="noConversion"/>
  </si>
  <si>
    <t>이지더원1차</t>
    <phoneticPr fontId="3" type="noConversion"/>
  </si>
  <si>
    <t>2011.11.08.</t>
    <phoneticPr fontId="3" type="noConversion"/>
  </si>
  <si>
    <t>32통</t>
    <phoneticPr fontId="3" type="noConversion"/>
  </si>
  <si>
    <t>정관1로 18</t>
    <phoneticPr fontId="3" type="noConversion"/>
  </si>
  <si>
    <t>모전리 723</t>
    <phoneticPr fontId="3" type="noConversion"/>
  </si>
  <si>
    <t>엘에이치4단지</t>
    <phoneticPr fontId="3" type="noConversion"/>
  </si>
  <si>
    <t>2012.09.19</t>
    <phoneticPr fontId="3" type="noConversion"/>
  </si>
  <si>
    <t>33통</t>
    <phoneticPr fontId="3" type="noConversion"/>
  </si>
  <si>
    <t>산단4로 160</t>
    <phoneticPr fontId="3" type="noConversion"/>
  </si>
  <si>
    <t>달산리 1231</t>
    <phoneticPr fontId="3" type="noConversion"/>
  </si>
  <si>
    <t>동일스위트1차</t>
    <phoneticPr fontId="3" type="noConversion"/>
  </si>
  <si>
    <t>2012.12.21</t>
    <phoneticPr fontId="3" type="noConversion"/>
  </si>
  <si>
    <t>34통</t>
    <phoneticPr fontId="3" type="noConversion"/>
  </si>
  <si>
    <t>정관4로 24</t>
    <phoneticPr fontId="3" type="noConversion"/>
  </si>
  <si>
    <t>용수리1387</t>
    <phoneticPr fontId="3" type="noConversion"/>
  </si>
  <si>
    <t>이지더원2차</t>
    <phoneticPr fontId="3" type="noConversion"/>
  </si>
  <si>
    <t>2012.11.28</t>
    <phoneticPr fontId="3" type="noConversion"/>
  </si>
  <si>
    <t>35통</t>
    <phoneticPr fontId="3" type="noConversion"/>
  </si>
  <si>
    <t>모전리735</t>
    <phoneticPr fontId="3" type="noConversion"/>
  </si>
  <si>
    <t>롯데캐슬2차</t>
    <phoneticPr fontId="3" type="noConversion"/>
  </si>
  <si>
    <t>2013.06.26</t>
    <phoneticPr fontId="3" type="noConversion"/>
  </si>
  <si>
    <t>36통</t>
    <phoneticPr fontId="3" type="noConversion"/>
  </si>
  <si>
    <t>정관3로 51</t>
    <phoneticPr fontId="3" type="noConversion"/>
  </si>
  <si>
    <t>모전리759</t>
    <phoneticPr fontId="3" type="noConversion"/>
  </si>
  <si>
    <t>동원로얄듀크1차</t>
    <phoneticPr fontId="3" type="noConversion"/>
  </si>
  <si>
    <t>2013.06.24</t>
    <phoneticPr fontId="3" type="noConversion"/>
  </si>
  <si>
    <t>38통</t>
    <phoneticPr fontId="3" type="noConversion"/>
  </si>
  <si>
    <t>산단4로 139</t>
    <phoneticPr fontId="3" type="noConversion"/>
  </si>
  <si>
    <t>달산리1207</t>
    <phoneticPr fontId="3" type="noConversion"/>
  </si>
  <si>
    <t>①</t>
    <phoneticPr fontId="3" type="noConversion"/>
  </si>
  <si>
    <t>③</t>
    <phoneticPr fontId="3" type="noConversion"/>
  </si>
  <si>
    <t>④</t>
    <phoneticPr fontId="3" type="noConversion"/>
  </si>
  <si>
    <t>아파트입주전
(08.11.30)</t>
    <phoneticPr fontId="3" type="noConversion"/>
  </si>
  <si>
    <t xml:space="preserve"> 증    가
(①-③)</t>
    <phoneticPr fontId="3" type="noConversion"/>
  </si>
  <si>
    <t>곰내터널개통전
('09.10.21)</t>
    <phoneticPr fontId="3" type="noConversion"/>
  </si>
  <si>
    <t xml:space="preserve"> 증    가
(①-④)</t>
    <phoneticPr fontId="3" type="noConversion"/>
  </si>
  <si>
    <t>41통</t>
    <phoneticPr fontId="3" type="noConversion"/>
  </si>
  <si>
    <t>2013.09.02</t>
    <phoneticPr fontId="3" type="noConversion"/>
  </si>
  <si>
    <t>동일스위트2차</t>
    <phoneticPr fontId="3" type="noConversion"/>
  </si>
  <si>
    <t>37통</t>
    <phoneticPr fontId="3" type="noConversion"/>
  </si>
  <si>
    <t>정관3로 23</t>
    <phoneticPr fontId="3" type="noConversion"/>
  </si>
  <si>
    <t>모전리 776</t>
    <phoneticPr fontId="3" type="noConversion"/>
  </si>
  <si>
    <t>엘에이치5단지</t>
    <phoneticPr fontId="3" type="noConversion"/>
  </si>
  <si>
    <t>2013.10.</t>
    <phoneticPr fontId="3" type="noConversion"/>
  </si>
  <si>
    <t>39통</t>
    <phoneticPr fontId="3" type="noConversion"/>
  </si>
  <si>
    <t>산단2로 60</t>
    <phoneticPr fontId="3" type="noConversion"/>
  </si>
  <si>
    <t>달산리 1202</t>
    <phoneticPr fontId="3" type="noConversion"/>
  </si>
  <si>
    <t>2013.12.</t>
    <phoneticPr fontId="3" type="noConversion"/>
  </si>
  <si>
    <t>협성르네상스</t>
    <phoneticPr fontId="3" type="noConversion"/>
  </si>
  <si>
    <t>40통</t>
  </si>
  <si>
    <t>정관4로 68</t>
    <phoneticPr fontId="3" type="noConversion"/>
  </si>
  <si>
    <t>용수리 1318</t>
    <phoneticPr fontId="3" type="noConversion"/>
  </si>
  <si>
    <t>서희스타힐스</t>
    <phoneticPr fontId="3" type="noConversion"/>
  </si>
  <si>
    <t>동원로얄듀크2차</t>
  </si>
  <si>
    <t>동일스위트3차</t>
    <phoneticPr fontId="3" type="noConversion"/>
  </si>
  <si>
    <t>2013.08.30</t>
    <phoneticPr fontId="3" type="noConversion"/>
  </si>
  <si>
    <t>정관5로 12</t>
  </si>
  <si>
    <t>매학리723</t>
  </si>
  <si>
    <t>42통</t>
    <phoneticPr fontId="3" type="noConversion"/>
  </si>
  <si>
    <t>모전1길 9</t>
    <phoneticPr fontId="3" type="noConversion"/>
  </si>
  <si>
    <t>2014.05.30</t>
    <phoneticPr fontId="3" type="noConversion"/>
  </si>
  <si>
    <t>모전리728</t>
    <phoneticPr fontId="3" type="noConversion"/>
  </si>
  <si>
    <t>이진캐스빌</t>
    <phoneticPr fontId="3" type="noConversion"/>
  </si>
  <si>
    <t>2014.10.13</t>
    <phoneticPr fontId="3" type="noConversion"/>
  </si>
  <si>
    <t>43통</t>
    <phoneticPr fontId="3" type="noConversion"/>
  </si>
  <si>
    <t>정관로545</t>
    <phoneticPr fontId="3" type="noConversion"/>
  </si>
  <si>
    <t>용수리1336</t>
    <phoneticPr fontId="3" type="noConversion"/>
  </si>
  <si>
    <t>가화만사성</t>
    <phoneticPr fontId="3" type="noConversion"/>
  </si>
  <si>
    <t>방곡로39</t>
    <phoneticPr fontId="3" type="noConversion"/>
  </si>
  <si>
    <t>방곡리 380</t>
    <phoneticPr fontId="3" type="noConversion"/>
  </si>
  <si>
    <t>2014.12.15</t>
    <phoneticPr fontId="3" type="noConversion"/>
  </si>
  <si>
    <t>47통</t>
    <phoneticPr fontId="3" type="noConversion"/>
  </si>
  <si>
    <t>②</t>
    <phoneticPr fontId="3" type="noConversion"/>
  </si>
  <si>
    <t>이지더원3차</t>
    <phoneticPr fontId="3" type="noConversion"/>
  </si>
  <si>
    <t>2015.03.31</t>
    <phoneticPr fontId="3" type="noConversion"/>
  </si>
  <si>
    <t>48통</t>
    <phoneticPr fontId="3" type="noConversion"/>
  </si>
  <si>
    <t>정관로 350</t>
    <phoneticPr fontId="3" type="noConversion"/>
  </si>
  <si>
    <t>모전리 730</t>
    <phoneticPr fontId="3" type="noConversion"/>
  </si>
  <si>
    <t>이지더원5차</t>
    <phoneticPr fontId="3" type="noConversion"/>
  </si>
  <si>
    <t>49통</t>
    <phoneticPr fontId="3" type="noConversion"/>
  </si>
  <si>
    <t>방곡로 29</t>
    <phoneticPr fontId="3" type="noConversion"/>
  </si>
  <si>
    <t>방곡리 378</t>
    <phoneticPr fontId="3" type="noConversion"/>
  </si>
  <si>
    <t>2015.12.</t>
    <phoneticPr fontId="3" type="noConversion"/>
  </si>
  <si>
    <t>세대수</t>
    <phoneticPr fontId="3" type="noConversion"/>
  </si>
  <si>
    <t>인구수</t>
    <phoneticPr fontId="3" type="noConversion"/>
  </si>
  <si>
    <t>도로명주소</t>
    <phoneticPr fontId="3" type="noConversion"/>
  </si>
  <si>
    <t>지번</t>
    <phoneticPr fontId="3" type="noConversion"/>
  </si>
  <si>
    <t>정관읍 전체</t>
    <phoneticPr fontId="3" type="noConversion"/>
  </si>
  <si>
    <t>총 세대수(세대)</t>
    <phoneticPr fontId="3" type="noConversion"/>
  </si>
  <si>
    <t>총 인구수(명)</t>
    <phoneticPr fontId="3" type="noConversion"/>
  </si>
  <si>
    <t>정관 풀리페</t>
    <phoneticPr fontId="3" type="noConversion"/>
  </si>
  <si>
    <t>2016.7.</t>
    <phoneticPr fontId="3" type="noConversion"/>
  </si>
  <si>
    <t>50통</t>
    <phoneticPr fontId="3" type="noConversion"/>
  </si>
  <si>
    <t>정관5로 144</t>
    <phoneticPr fontId="3" type="noConversion"/>
  </si>
  <si>
    <t>용수리 1275</t>
    <phoneticPr fontId="3" type="noConversion"/>
  </si>
  <si>
    <t>엘에이치7단지</t>
    <phoneticPr fontId="3" type="noConversion"/>
  </si>
  <si>
    <t>51통</t>
    <phoneticPr fontId="3" type="noConversion"/>
  </si>
  <si>
    <t>모전로 41</t>
    <phoneticPr fontId="3" type="noConversion"/>
  </si>
  <si>
    <t>모전리 681</t>
    <phoneticPr fontId="3" type="noConversion"/>
  </si>
  <si>
    <t>이진캐스빌2차</t>
    <phoneticPr fontId="3" type="noConversion"/>
  </si>
  <si>
    <t>2017.7.28.</t>
    <phoneticPr fontId="3" type="noConversion"/>
  </si>
  <si>
    <t>2017.8.25.</t>
    <phoneticPr fontId="3" type="noConversion"/>
  </si>
  <si>
    <t>52통</t>
    <phoneticPr fontId="3" type="noConversion"/>
  </si>
  <si>
    <t>가동3로 19</t>
    <phoneticPr fontId="3" type="noConversion"/>
  </si>
  <si>
    <t>용수리 1279</t>
    <phoneticPr fontId="3" type="noConversion"/>
  </si>
  <si>
    <t>53통</t>
    <phoneticPr fontId="3" type="noConversion"/>
  </si>
  <si>
    <t>구연방곡로 120</t>
    <phoneticPr fontId="3" type="noConversion"/>
  </si>
  <si>
    <t>2017.9.29.</t>
    <phoneticPr fontId="3" type="noConversion"/>
  </si>
  <si>
    <t>달산리 1244</t>
    <phoneticPr fontId="3" type="noConversion"/>
  </si>
  <si>
    <t>산단6로 33-8</t>
    <phoneticPr fontId="3" type="noConversion"/>
  </si>
  <si>
    <t>55통</t>
    <phoneticPr fontId="3" type="noConversion"/>
  </si>
  <si>
    <t>2018.6.1.</t>
    <phoneticPr fontId="3" type="noConversion"/>
  </si>
  <si>
    <t>두산위브더테라스</t>
    <phoneticPr fontId="3" type="noConversion"/>
  </si>
  <si>
    <t>가화만사성더테라스2차</t>
    <phoneticPr fontId="3" type="noConversion"/>
  </si>
  <si>
    <t>가화만사성더테라스1차</t>
    <phoneticPr fontId="3" type="noConversion"/>
  </si>
  <si>
    <t>54통</t>
    <phoneticPr fontId="3" type="noConversion"/>
  </si>
  <si>
    <t>구연방곡로 106</t>
    <phoneticPr fontId="3" type="noConversion"/>
  </si>
  <si>
    <t>방곡리 405</t>
    <phoneticPr fontId="3" type="noConversion"/>
  </si>
  <si>
    <t>방곡리 407</t>
    <phoneticPr fontId="3" type="noConversion"/>
  </si>
  <si>
    <t>정관 행복주택</t>
    <phoneticPr fontId="3" type="noConversion"/>
  </si>
  <si>
    <t>2019.2.26.</t>
    <phoneticPr fontId="3" type="noConversion"/>
  </si>
  <si>
    <t>56통</t>
    <phoneticPr fontId="3" type="noConversion"/>
  </si>
  <si>
    <t>모전리 717</t>
    <phoneticPr fontId="3" type="noConversion"/>
  </si>
  <si>
    <t>정관1로 51</t>
    <phoneticPr fontId="3" type="noConversion"/>
  </si>
  <si>
    <t>2019.9.20.(금)</t>
    <phoneticPr fontId="3" type="noConversion"/>
  </si>
  <si>
    <t>2019.10.4.(금)</t>
    <phoneticPr fontId="3" type="noConversion"/>
  </si>
  <si>
    <t>2019.10.4.(금)</t>
    <phoneticPr fontId="3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</si>
</sst>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#,##0;[Red]#,##0"/>
    <numFmt numFmtId="177" formatCode="yy&quot;년&quot;mm&quot;월&quot;dd&quot;일&quot;"/>
  </numFmts>
  <fonts count="17">
    <font>
      <sz val="11"/>
      <name val="돋움"/>
      <family val="3"/>
      <charset val="129"/>
    </font>
    <font>
      <sz val="11"/>
      <name val="돋움"/>
      <family val="3"/>
      <charset val="129"/>
    </font>
    <font>
      <b/>
      <sz val="28"/>
      <name val="새굴림"/>
      <family val="1"/>
      <charset val="129"/>
    </font>
    <font>
      <sz val="8"/>
      <name val="돋움"/>
      <family val="3"/>
      <charset val="129"/>
    </font>
    <font>
      <sz val="24"/>
      <name val="HY견고딕"/>
      <family val="1"/>
      <charset val="129"/>
    </font>
    <font>
      <b/>
      <sz val="14"/>
      <name val="HY견명조"/>
      <family val="1"/>
      <charset val="129"/>
    </font>
    <font>
      <b/>
      <sz val="16"/>
      <color indexed="8"/>
      <name val="새굴림"/>
      <family val="1"/>
      <charset val="129"/>
    </font>
    <font>
      <b/>
      <sz val="16"/>
      <color indexed="12"/>
      <name val="새굴림"/>
      <family val="1"/>
      <charset val="129"/>
    </font>
    <font>
      <b/>
      <sz val="16"/>
      <name val="새굴림"/>
      <family val="1"/>
      <charset val="129"/>
    </font>
    <font>
      <b/>
      <sz val="16"/>
      <color indexed="10"/>
      <name val="새굴림"/>
      <family val="1"/>
      <charset val="129"/>
    </font>
    <font>
      <b/>
      <sz val="12"/>
      <color indexed="8"/>
      <name val="새굴림"/>
      <family val="1"/>
      <charset val="129"/>
    </font>
    <font>
      <b/>
      <sz val="10"/>
      <name val="새굴림"/>
      <family val="1"/>
      <charset val="129"/>
    </font>
    <font>
      <b/>
      <sz val="10"/>
      <color indexed="8"/>
      <name val="새굴림"/>
      <family val="1"/>
      <charset val="129"/>
    </font>
    <font>
      <b/>
      <sz val="12"/>
      <name val="새굴림"/>
      <family val="1"/>
      <charset val="129"/>
    </font>
    <font>
      <b/>
      <sz val="14"/>
      <name val="새굴림"/>
      <family val="1"/>
      <charset val="129"/>
    </font>
    <font>
      <b/>
      <sz val="12.5"/>
      <name val="새굴림"/>
      <family val="1"/>
      <charset val="129"/>
    </font>
    <font>
      <sz val="11"/>
      <color theme="1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medium">
        <color indexed="64"/>
      </bottom>
      <diagonal/>
    </border>
    <border>
      <left style="thick">
        <color indexed="12"/>
      </left>
      <right style="thin">
        <color indexed="64"/>
      </right>
      <top style="thick">
        <color indexed="12"/>
      </top>
      <bottom style="medium">
        <color indexed="64"/>
      </bottom>
      <diagonal/>
    </border>
    <border>
      <left style="thin">
        <color indexed="64"/>
      </left>
      <right style="thick">
        <color indexed="12"/>
      </right>
      <top style="thick">
        <color indexed="12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10"/>
      </left>
      <right style="thick">
        <color indexed="10"/>
      </right>
      <top/>
      <bottom style="thin">
        <color indexed="64"/>
      </bottom>
      <diagonal/>
    </border>
    <border>
      <left style="thick">
        <color indexed="1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12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10"/>
      </left>
      <right style="thick">
        <color indexed="10"/>
      </right>
      <top style="thin">
        <color indexed="64"/>
      </top>
      <bottom style="thick">
        <color indexed="10"/>
      </bottom>
      <diagonal/>
    </border>
    <border>
      <left style="thick">
        <color indexed="12"/>
      </left>
      <right style="thin">
        <color indexed="64"/>
      </right>
      <top style="thin">
        <color indexed="64"/>
      </top>
      <bottom style="thick">
        <color indexed="1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12"/>
      </left>
      <right style="thin">
        <color indexed="64"/>
      </right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thick">
        <color indexed="1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12"/>
      </left>
      <right style="thin">
        <color indexed="64"/>
      </right>
      <top style="thin">
        <color indexed="64"/>
      </top>
      <bottom style="thick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12"/>
      </bottom>
      <diagonal/>
    </border>
    <border>
      <left/>
      <right style="thick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" fillId="0" borderId="0"/>
  </cellStyleXfs>
  <cellXfs count="99">
    <xf numFmtId="0" fontId="0" fillId="0" borderId="0" xfId="0">
      <alignment vertical="center"/>
    </xf>
    <xf numFmtId="0" fontId="1" fillId="0" borderId="0" xfId="4" applyFill="1"/>
    <xf numFmtId="0" fontId="4" fillId="0" borderId="0" xfId="4" applyFont="1" applyFill="1" applyBorder="1" applyAlignment="1">
      <alignment horizontal="right" vertical="center"/>
    </xf>
    <xf numFmtId="41" fontId="7" fillId="0" borderId="1" xfId="2" applyFont="1" applyFill="1" applyBorder="1" applyAlignment="1">
      <alignment horizontal="center" vertical="center"/>
    </xf>
    <xf numFmtId="176" fontId="7" fillId="0" borderId="2" xfId="2" applyNumberFormat="1" applyFont="1" applyFill="1" applyBorder="1" applyAlignment="1">
      <alignment horizontal="center" vertical="center"/>
    </xf>
    <xf numFmtId="41" fontId="7" fillId="0" borderId="2" xfId="2" applyFont="1" applyFill="1" applyBorder="1" applyAlignment="1">
      <alignment horizontal="center" vertical="center"/>
    </xf>
    <xf numFmtId="0" fontId="6" fillId="0" borderId="2" xfId="4" applyFont="1" applyFill="1" applyBorder="1" applyAlignment="1">
      <alignment horizontal="center" vertical="center"/>
    </xf>
    <xf numFmtId="41" fontId="8" fillId="0" borderId="3" xfId="2" applyFont="1" applyFill="1" applyBorder="1" applyAlignment="1">
      <alignment horizontal="center" vertical="center"/>
    </xf>
    <xf numFmtId="176" fontId="8" fillId="0" borderId="4" xfId="2" applyNumberFormat="1" applyFont="1" applyFill="1" applyBorder="1" applyAlignment="1">
      <alignment horizontal="center" vertical="center"/>
    </xf>
    <xf numFmtId="41" fontId="8" fillId="0" borderId="4" xfId="2" applyFont="1" applyFill="1" applyBorder="1" applyAlignment="1">
      <alignment horizontal="center" vertical="center"/>
    </xf>
    <xf numFmtId="9" fontId="9" fillId="0" borderId="4" xfId="2" applyNumberFormat="1" applyFont="1" applyFill="1" applyBorder="1" applyAlignment="1">
      <alignment horizontal="center" vertical="center"/>
    </xf>
    <xf numFmtId="41" fontId="8" fillId="0" borderId="1" xfId="2" applyFont="1" applyFill="1" applyBorder="1" applyAlignment="1">
      <alignment horizontal="center" vertical="center"/>
    </xf>
    <xf numFmtId="176" fontId="8" fillId="2" borderId="2" xfId="2" applyNumberFormat="1" applyFont="1" applyFill="1" applyBorder="1" applyAlignment="1">
      <alignment horizontal="center" vertical="center"/>
    </xf>
    <xf numFmtId="41" fontId="6" fillId="2" borderId="2" xfId="2" applyFont="1" applyFill="1" applyBorder="1" applyAlignment="1">
      <alignment horizontal="center" vertical="center"/>
    </xf>
    <xf numFmtId="0" fontId="11" fillId="0" borderId="2" xfId="4" applyFont="1" applyFill="1" applyBorder="1" applyAlignment="1">
      <alignment horizontal="center" vertical="center" wrapText="1"/>
    </xf>
    <xf numFmtId="177" fontId="11" fillId="0" borderId="2" xfId="4" applyNumberFormat="1" applyFont="1" applyFill="1" applyBorder="1" applyAlignment="1">
      <alignment horizontal="center" vertical="center" wrapText="1"/>
    </xf>
    <xf numFmtId="176" fontId="8" fillId="2" borderId="2" xfId="4" applyNumberFormat="1" applyFont="1" applyFill="1" applyBorder="1" applyAlignment="1">
      <alignment horizontal="center" vertical="center"/>
    </xf>
    <xf numFmtId="41" fontId="13" fillId="0" borderId="5" xfId="2" applyFont="1" applyFill="1" applyBorder="1" applyAlignment="1">
      <alignment horizontal="center" vertical="center" wrapText="1"/>
    </xf>
    <xf numFmtId="41" fontId="8" fillId="2" borderId="2" xfId="2" applyFont="1" applyFill="1" applyBorder="1" applyAlignment="1">
      <alignment horizontal="center" vertical="center"/>
    </xf>
    <xf numFmtId="41" fontId="8" fillId="0" borderId="0" xfId="2" applyFont="1" applyFill="1" applyBorder="1" applyAlignment="1">
      <alignment horizontal="center"/>
    </xf>
    <xf numFmtId="0" fontId="6" fillId="0" borderId="0" xfId="4" applyFont="1" applyFill="1" applyAlignment="1">
      <alignment horizontal="center"/>
    </xf>
    <xf numFmtId="41" fontId="6" fillId="0" borderId="0" xfId="2" applyFont="1" applyFill="1" applyBorder="1" applyAlignment="1">
      <alignment horizontal="center"/>
    </xf>
    <xf numFmtId="0" fontId="8" fillId="0" borderId="0" xfId="4" applyFont="1" applyFill="1" applyAlignment="1">
      <alignment horizontal="center"/>
    </xf>
    <xf numFmtId="0" fontId="8" fillId="0" borderId="0" xfId="4" applyFont="1" applyFill="1" applyBorder="1" applyAlignment="1">
      <alignment horizontal="center"/>
    </xf>
    <xf numFmtId="0" fontId="6" fillId="0" borderId="6" xfId="4" applyFont="1" applyFill="1" applyBorder="1" applyAlignment="1">
      <alignment horizontal="center" vertical="center"/>
    </xf>
    <xf numFmtId="41" fontId="10" fillId="0" borderId="7" xfId="2" applyFont="1" applyFill="1" applyBorder="1" applyAlignment="1">
      <alignment horizontal="center" vertical="center"/>
    </xf>
    <xf numFmtId="41" fontId="10" fillId="0" borderId="8" xfId="2" applyFont="1" applyFill="1" applyBorder="1" applyAlignment="1">
      <alignment horizontal="center" vertical="center" wrapText="1"/>
    </xf>
    <xf numFmtId="0" fontId="10" fillId="0" borderId="9" xfId="4" applyFont="1" applyFill="1" applyBorder="1" applyAlignment="1">
      <alignment horizontal="center" vertical="center" wrapText="1"/>
    </xf>
    <xf numFmtId="0" fontId="6" fillId="3" borderId="10" xfId="4" applyFont="1" applyFill="1" applyBorder="1" applyAlignment="1">
      <alignment horizontal="center" vertical="center"/>
    </xf>
    <xf numFmtId="41" fontId="6" fillId="2" borderId="11" xfId="2" applyFont="1" applyFill="1" applyBorder="1" applyAlignment="1">
      <alignment horizontal="center" vertical="center"/>
    </xf>
    <xf numFmtId="41" fontId="6" fillId="0" borderId="12" xfId="2" applyFont="1" applyFill="1" applyBorder="1" applyAlignment="1">
      <alignment horizontal="center" vertical="center"/>
    </xf>
    <xf numFmtId="41" fontId="6" fillId="0" borderId="13" xfId="2" applyFont="1" applyFill="1" applyBorder="1" applyAlignment="1">
      <alignment horizontal="center" vertical="center"/>
    </xf>
    <xf numFmtId="0" fontId="6" fillId="3" borderId="14" xfId="4" applyFont="1" applyFill="1" applyBorder="1" applyAlignment="1">
      <alignment horizontal="center" vertical="center"/>
    </xf>
    <xf numFmtId="41" fontId="6" fillId="2" borderId="15" xfId="2" applyFont="1" applyFill="1" applyBorder="1" applyAlignment="1">
      <alignment horizontal="center" vertical="center"/>
    </xf>
    <xf numFmtId="41" fontId="6" fillId="0" borderId="16" xfId="2" applyFont="1" applyFill="1" applyBorder="1" applyAlignment="1">
      <alignment horizontal="center" vertical="center"/>
    </xf>
    <xf numFmtId="41" fontId="8" fillId="0" borderId="17" xfId="2" applyFont="1" applyFill="1" applyBorder="1" applyAlignment="1">
      <alignment horizontal="center" vertical="center"/>
    </xf>
    <xf numFmtId="41" fontId="13" fillId="0" borderId="18" xfId="2" applyFont="1" applyFill="1" applyBorder="1" applyAlignment="1">
      <alignment horizontal="center" vertical="center" wrapText="1"/>
    </xf>
    <xf numFmtId="0" fontId="13" fillId="0" borderId="19" xfId="4" applyFont="1" applyFill="1" applyBorder="1" applyAlignment="1">
      <alignment horizontal="center" vertical="center" wrapText="1"/>
    </xf>
    <xf numFmtId="0" fontId="13" fillId="0" borderId="20" xfId="4" applyFont="1" applyFill="1" applyBorder="1" applyAlignment="1">
      <alignment horizontal="center" vertical="center" wrapText="1"/>
    </xf>
    <xf numFmtId="41" fontId="8" fillId="0" borderId="21" xfId="2" applyFont="1" applyFill="1" applyBorder="1" applyAlignment="1">
      <alignment horizontal="center" vertical="center"/>
    </xf>
    <xf numFmtId="41" fontId="8" fillId="0" borderId="2" xfId="2" applyFont="1" applyFill="1" applyBorder="1" applyAlignment="1">
      <alignment horizontal="center" vertical="center"/>
    </xf>
    <xf numFmtId="41" fontId="8" fillId="0" borderId="22" xfId="2" applyFont="1" applyFill="1" applyBorder="1" applyAlignment="1">
      <alignment horizontal="center" vertical="center"/>
    </xf>
    <xf numFmtId="41" fontId="8" fillId="0" borderId="23" xfId="2" applyFont="1" applyFill="1" applyBorder="1" applyAlignment="1">
      <alignment horizontal="center" vertical="center"/>
    </xf>
    <xf numFmtId="41" fontId="8" fillId="0" borderId="24" xfId="2" applyFont="1" applyFill="1" applyBorder="1" applyAlignment="1">
      <alignment horizontal="center" vertical="center"/>
    </xf>
    <xf numFmtId="9" fontId="7" fillId="0" borderId="2" xfId="2" applyNumberFormat="1" applyFont="1" applyFill="1" applyBorder="1" applyAlignment="1">
      <alignment horizontal="center" vertical="center"/>
    </xf>
    <xf numFmtId="41" fontId="6" fillId="0" borderId="25" xfId="2" applyFont="1" applyFill="1" applyBorder="1" applyAlignment="1">
      <alignment horizontal="center" vertical="center"/>
    </xf>
    <xf numFmtId="41" fontId="8" fillId="0" borderId="26" xfId="2" applyFont="1" applyFill="1" applyBorder="1" applyAlignment="1">
      <alignment horizontal="center" vertical="center"/>
    </xf>
    <xf numFmtId="41" fontId="8" fillId="0" borderId="27" xfId="2" applyFont="1" applyFill="1" applyBorder="1" applyAlignment="1">
      <alignment horizontal="center" vertical="center"/>
    </xf>
    <xf numFmtId="41" fontId="8" fillId="0" borderId="28" xfId="2" applyFont="1" applyFill="1" applyBorder="1" applyAlignment="1">
      <alignment horizontal="center" vertical="center"/>
    </xf>
    <xf numFmtId="176" fontId="8" fillId="2" borderId="29" xfId="2" applyNumberFormat="1" applyFont="1" applyFill="1" applyBorder="1" applyAlignment="1">
      <alignment horizontal="center" vertical="center"/>
    </xf>
    <xf numFmtId="41" fontId="6" fillId="2" borderId="29" xfId="2" applyFont="1" applyFill="1" applyBorder="1" applyAlignment="1">
      <alignment horizontal="center" vertical="center"/>
    </xf>
    <xf numFmtId="9" fontId="9" fillId="0" borderId="29" xfId="2" applyNumberFormat="1" applyFont="1" applyFill="1" applyBorder="1" applyAlignment="1">
      <alignment horizontal="center" vertical="center"/>
    </xf>
    <xf numFmtId="0" fontId="11" fillId="0" borderId="29" xfId="4" applyFont="1" applyFill="1" applyBorder="1" applyAlignment="1">
      <alignment horizontal="center" vertical="center" wrapText="1"/>
    </xf>
    <xf numFmtId="9" fontId="9" fillId="0" borderId="2" xfId="2" applyNumberFormat="1" applyFont="1" applyFill="1" applyBorder="1" applyAlignment="1">
      <alignment horizontal="center" vertical="center"/>
    </xf>
    <xf numFmtId="41" fontId="8" fillId="0" borderId="30" xfId="2" applyFont="1" applyFill="1" applyBorder="1" applyAlignment="1">
      <alignment horizontal="center" vertical="center"/>
    </xf>
    <xf numFmtId="176" fontId="8" fillId="2" borderId="31" xfId="4" applyNumberFormat="1" applyFont="1" applyFill="1" applyBorder="1" applyAlignment="1">
      <alignment horizontal="center" vertical="center"/>
    </xf>
    <xf numFmtId="41" fontId="8" fillId="2" borderId="31" xfId="2" applyFont="1" applyFill="1" applyBorder="1" applyAlignment="1">
      <alignment horizontal="center" vertical="center"/>
    </xf>
    <xf numFmtId="9" fontId="9" fillId="0" borderId="31" xfId="2" applyNumberFormat="1" applyFont="1" applyFill="1" applyBorder="1" applyAlignment="1">
      <alignment horizontal="center" vertical="center"/>
    </xf>
    <xf numFmtId="0" fontId="11" fillId="0" borderId="31" xfId="4" applyFont="1" applyFill="1" applyBorder="1" applyAlignment="1">
      <alignment horizontal="center" vertical="center" wrapText="1"/>
    </xf>
    <xf numFmtId="0" fontId="8" fillId="6" borderId="0" xfId="4" applyNumberFormat="1" applyFont="1" applyFill="1" applyBorder="1" applyAlignment="1">
      <alignment horizontal="center" vertical="center" wrapText="1"/>
    </xf>
    <xf numFmtId="9" fontId="9" fillId="0" borderId="2" xfId="1" applyFont="1" applyFill="1" applyBorder="1" applyAlignment="1">
      <alignment horizontal="center" vertical="center"/>
    </xf>
    <xf numFmtId="0" fontId="12" fillId="0" borderId="32" xfId="4" applyFont="1" applyFill="1" applyBorder="1" applyAlignment="1">
      <alignment horizontal="center" vertical="center"/>
    </xf>
    <xf numFmtId="0" fontId="6" fillId="4" borderId="33" xfId="4" applyFont="1" applyFill="1" applyBorder="1" applyAlignment="1">
      <alignment horizontal="center" vertical="center"/>
    </xf>
    <xf numFmtId="41" fontId="6" fillId="5" borderId="34" xfId="2" applyFont="1" applyFill="1" applyBorder="1" applyAlignment="1">
      <alignment horizontal="center" vertical="center"/>
    </xf>
    <xf numFmtId="176" fontId="6" fillId="5" borderId="35" xfId="4" applyNumberFormat="1" applyFont="1" applyFill="1" applyBorder="1" applyAlignment="1">
      <alignment horizontal="center" vertical="center"/>
    </xf>
    <xf numFmtId="41" fontId="6" fillId="5" borderId="35" xfId="2" applyFont="1" applyFill="1" applyBorder="1" applyAlignment="1">
      <alignment horizontal="center" vertical="center"/>
    </xf>
    <xf numFmtId="0" fontId="6" fillId="5" borderId="35" xfId="4" applyFont="1" applyFill="1" applyBorder="1" applyAlignment="1">
      <alignment horizontal="center" vertical="center"/>
    </xf>
    <xf numFmtId="0" fontId="6" fillId="4" borderId="36" xfId="4" applyFont="1" applyFill="1" applyBorder="1" applyAlignment="1">
      <alignment horizontal="center" vertical="center" shrinkToFit="1"/>
    </xf>
    <xf numFmtId="0" fontId="6" fillId="0" borderId="32" xfId="4" applyFont="1" applyFill="1" applyBorder="1" applyAlignment="1">
      <alignment horizontal="center" vertical="center"/>
    </xf>
    <xf numFmtId="0" fontId="8" fillId="4" borderId="37" xfId="4" applyNumberFormat="1" applyFont="1" applyFill="1" applyBorder="1" applyAlignment="1">
      <alignment horizontal="center" vertical="center" wrapText="1"/>
    </xf>
    <xf numFmtId="0" fontId="8" fillId="4" borderId="38" xfId="4" applyNumberFormat="1" applyFont="1" applyFill="1" applyBorder="1" applyAlignment="1">
      <alignment horizontal="center" vertical="center" wrapText="1"/>
    </xf>
    <xf numFmtId="0" fontId="12" fillId="0" borderId="39" xfId="4" applyFont="1" applyFill="1" applyBorder="1" applyAlignment="1">
      <alignment horizontal="center" vertical="center"/>
    </xf>
    <xf numFmtId="0" fontId="8" fillId="4" borderId="36" xfId="4" applyNumberFormat="1" applyFont="1" applyFill="1" applyBorder="1" applyAlignment="1">
      <alignment horizontal="center" vertical="center" wrapText="1"/>
    </xf>
    <xf numFmtId="0" fontId="8" fillId="4" borderId="40" xfId="4" applyNumberFormat="1" applyFont="1" applyFill="1" applyBorder="1" applyAlignment="1">
      <alignment horizontal="center" vertical="center" wrapText="1"/>
    </xf>
    <xf numFmtId="0" fontId="12" fillId="0" borderId="41" xfId="4" applyFont="1" applyFill="1" applyBorder="1" applyAlignment="1">
      <alignment horizontal="center" vertical="center"/>
    </xf>
    <xf numFmtId="0" fontId="15" fillId="4" borderId="36" xfId="4" applyNumberFormat="1" applyFont="1" applyFill="1" applyBorder="1" applyAlignment="1">
      <alignment horizontal="center" vertical="center" wrapText="1"/>
    </xf>
    <xf numFmtId="41" fontId="8" fillId="2" borderId="46" xfId="2" applyFont="1" applyFill="1" applyBorder="1" applyAlignment="1">
      <alignment horizontal="center" vertical="center"/>
    </xf>
    <xf numFmtId="9" fontId="9" fillId="0" borderId="46" xfId="1" applyFont="1" applyFill="1" applyBorder="1" applyAlignment="1">
      <alignment horizontal="center" vertical="center"/>
    </xf>
    <xf numFmtId="0" fontId="11" fillId="0" borderId="46" xfId="4" applyFont="1" applyFill="1" applyBorder="1" applyAlignment="1">
      <alignment horizontal="center" vertical="center" wrapText="1"/>
    </xf>
    <xf numFmtId="0" fontId="12" fillId="0" borderId="47" xfId="4" applyFont="1" applyFill="1" applyBorder="1" applyAlignment="1">
      <alignment horizontal="center" vertical="center"/>
    </xf>
    <xf numFmtId="0" fontId="14" fillId="4" borderId="44" xfId="4" applyNumberFormat="1" applyFont="1" applyFill="1" applyBorder="1" applyAlignment="1">
      <alignment horizontal="center" vertical="center" wrapText="1"/>
    </xf>
    <xf numFmtId="176" fontId="8" fillId="2" borderId="45" xfId="4" applyNumberFormat="1" applyFont="1" applyFill="1" applyBorder="1" applyAlignment="1">
      <alignment horizontal="center" vertical="center"/>
    </xf>
    <xf numFmtId="41" fontId="8" fillId="0" borderId="48" xfId="2" applyFont="1" applyFill="1" applyBorder="1" applyAlignment="1">
      <alignment horizontal="center" vertical="center"/>
    </xf>
    <xf numFmtId="41" fontId="8" fillId="0" borderId="49" xfId="2" applyFont="1" applyFill="1" applyBorder="1" applyAlignment="1">
      <alignment horizontal="center" vertical="center"/>
    </xf>
    <xf numFmtId="176" fontId="8" fillId="2" borderId="4" xfId="4" applyNumberFormat="1" applyFont="1" applyFill="1" applyBorder="1" applyAlignment="1">
      <alignment horizontal="center" vertical="center"/>
    </xf>
    <xf numFmtId="41" fontId="8" fillId="2" borderId="4" xfId="2" applyFont="1" applyFill="1" applyBorder="1" applyAlignment="1">
      <alignment horizontal="center" vertical="center"/>
    </xf>
    <xf numFmtId="9" fontId="9" fillId="0" borderId="4" xfId="1" applyFont="1" applyFill="1" applyBorder="1" applyAlignment="1">
      <alignment horizontal="center" vertical="center"/>
    </xf>
    <xf numFmtId="0" fontId="11" fillId="0" borderId="4" xfId="4" applyFont="1" applyFill="1" applyBorder="1" applyAlignment="1">
      <alignment horizontal="center" vertical="center" wrapText="1"/>
    </xf>
    <xf numFmtId="0" fontId="12" fillId="0" borderId="42" xfId="4" applyFont="1" applyFill="1" applyBorder="1" applyAlignment="1">
      <alignment horizontal="center" vertical="center"/>
    </xf>
    <xf numFmtId="0" fontId="14" fillId="4" borderId="50" xfId="4" applyNumberFormat="1" applyFont="1" applyFill="1" applyBorder="1" applyAlignment="1">
      <alignment horizontal="center" vertical="center" wrapText="1"/>
    </xf>
    <xf numFmtId="0" fontId="10" fillId="0" borderId="4" xfId="4" applyFont="1" applyFill="1" applyBorder="1" applyAlignment="1">
      <alignment horizontal="center" vertical="center"/>
    </xf>
    <xf numFmtId="0" fontId="10" fillId="0" borderId="42" xfId="4" applyFont="1" applyFill="1" applyBorder="1" applyAlignment="1">
      <alignment horizontal="center" vertical="center"/>
    </xf>
    <xf numFmtId="0" fontId="5" fillId="0" borderId="0" xfId="4" applyNumberFormat="1" applyFont="1" applyFill="1" applyBorder="1" applyAlignment="1">
      <alignment horizontal="right" vertical="center"/>
    </xf>
    <xf numFmtId="0" fontId="2" fillId="0" borderId="0" xfId="4" applyFont="1" applyFill="1" applyBorder="1" applyAlignment="1">
      <alignment horizontal="right" vertical="center"/>
    </xf>
    <xf numFmtId="0" fontId="2" fillId="0" borderId="0" xfId="4" applyFont="1" applyFill="1" applyAlignment="1">
      <alignment horizontal="right" vertical="center"/>
    </xf>
    <xf numFmtId="0" fontId="1" fillId="0" borderId="0" xfId="4" applyFill="1" applyAlignment="1">
      <alignment horizontal="center" vertical="center"/>
    </xf>
    <xf numFmtId="0" fontId="1" fillId="0" borderId="0" xfId="4" applyFill="1"/>
    <xf numFmtId="0" fontId="6" fillId="5" borderId="35" xfId="4" applyFont="1" applyFill="1" applyBorder="1" applyAlignment="1">
      <alignment horizontal="center" vertical="center"/>
    </xf>
    <xf numFmtId="0" fontId="6" fillId="5" borderId="43" xfId="4" applyFont="1" applyFill="1" applyBorder="1" applyAlignment="1">
      <alignment horizontal="center" vertical="center"/>
    </xf>
  </cellXfs>
  <cellStyles count="5">
    <cellStyle name="백분율" xfId="1" builtinId="5"/>
    <cellStyle name="쉼표 [0]" xfId="2" builtinId="6"/>
    <cellStyle name="표준" xfId="0" builtinId="0"/>
    <cellStyle name="표준 2" xfId="3"/>
    <cellStyle name="표준_Sheet1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="80" zoomScaleNormal="80" workbookViewId="0">
      <selection activeCell="C50" sqref="C50"/>
    </sheetView>
  </sheetViews>
  <sheetFormatPr defaultRowHeight="13.5"/>
  <cols>
    <col min="1" max="1" width="22.44140625" bestFit="1" customWidth="1"/>
    <col min="2" max="2" width="17.77734375" bestFit="1" customWidth="1"/>
    <col min="3" max="3" width="19.109375" bestFit="1" customWidth="1"/>
    <col min="4" max="4" width="15.21875" bestFit="1" customWidth="1"/>
    <col min="5" max="5" width="14.44140625" bestFit="1" customWidth="1"/>
    <col min="6" max="8" width="13.33203125" bestFit="1" customWidth="1"/>
    <col min="9" max="9" width="12.109375" bestFit="1" customWidth="1"/>
  </cols>
  <sheetData>
    <row r="1" spans="1:9" ht="31.5">
      <c r="A1" s="93" t="s">
        <v>1</v>
      </c>
      <c r="B1" s="93"/>
      <c r="C1" s="93"/>
      <c r="D1" s="93"/>
      <c r="E1" s="94"/>
      <c r="F1" s="95"/>
      <c r="G1" s="96"/>
      <c r="H1" s="1"/>
      <c r="I1" s="2"/>
    </row>
    <row r="2" spans="1:9" ht="19.5" thickBot="1">
      <c r="A2" s="93"/>
      <c r="B2" s="93"/>
      <c r="C2" s="93"/>
      <c r="D2" s="93"/>
      <c r="E2" s="93"/>
      <c r="F2" s="92" t="s">
        <v>176</v>
      </c>
      <c r="G2" s="92"/>
      <c r="H2" s="92"/>
      <c r="I2" s="92"/>
    </row>
    <row r="3" spans="1:9" ht="28.5" customHeight="1" thickTop="1">
      <c r="A3" s="62" t="s">
        <v>2</v>
      </c>
      <c r="B3" s="63" t="s">
        <v>3</v>
      </c>
      <c r="C3" s="64" t="s">
        <v>134</v>
      </c>
      <c r="D3" s="65" t="s">
        <v>135</v>
      </c>
      <c r="E3" s="66" t="s">
        <v>4</v>
      </c>
      <c r="F3" s="97" t="s">
        <v>5</v>
      </c>
      <c r="G3" s="97"/>
      <c r="H3" s="97"/>
      <c r="I3" s="98"/>
    </row>
    <row r="4" spans="1:9" ht="28.5" customHeight="1">
      <c r="A4" s="67" t="s">
        <v>6</v>
      </c>
      <c r="B4" s="3">
        <v>27101</v>
      </c>
      <c r="C4" s="4">
        <f>C5</f>
        <v>25481</v>
      </c>
      <c r="D4" s="5">
        <f>D5</f>
        <v>73767</v>
      </c>
      <c r="E4" s="44"/>
      <c r="F4" s="6" t="s">
        <v>7</v>
      </c>
      <c r="G4" s="6" t="s">
        <v>8</v>
      </c>
      <c r="H4" s="6" t="s">
        <v>136</v>
      </c>
      <c r="I4" s="68" t="s">
        <v>137</v>
      </c>
    </row>
    <row r="5" spans="1:9" ht="28.5" customHeight="1" thickBot="1">
      <c r="A5" s="69" t="s">
        <v>9</v>
      </c>
      <c r="B5" s="7">
        <v>27101</v>
      </c>
      <c r="C5" s="8">
        <f>SUM(C6:C36)</f>
        <v>25481</v>
      </c>
      <c r="D5" s="9">
        <f>SUM(D6:D36)</f>
        <v>73767</v>
      </c>
      <c r="E5" s="10">
        <f>C5/B5</f>
        <v>0.9402236079849452</v>
      </c>
      <c r="F5" s="90"/>
      <c r="G5" s="90"/>
      <c r="H5" s="90"/>
      <c r="I5" s="91"/>
    </row>
    <row r="6" spans="1:9" ht="41.25" customHeight="1">
      <c r="A6" s="70" t="s">
        <v>10</v>
      </c>
      <c r="B6" s="48">
        <v>655</v>
      </c>
      <c r="C6" s="49">
        <v>646</v>
      </c>
      <c r="D6" s="50">
        <v>2247</v>
      </c>
      <c r="E6" s="51">
        <f t="shared" ref="E6:E31" si="0">C6/B6</f>
        <v>0.98625954198473287</v>
      </c>
      <c r="F6" s="52" t="s">
        <v>11</v>
      </c>
      <c r="G6" s="52" t="s">
        <v>12</v>
      </c>
      <c r="H6" s="52" t="s">
        <v>13</v>
      </c>
      <c r="I6" s="71" t="s">
        <v>14</v>
      </c>
    </row>
    <row r="7" spans="1:9" ht="41.25" customHeight="1">
      <c r="A7" s="72" t="s">
        <v>15</v>
      </c>
      <c r="B7" s="11">
        <v>455</v>
      </c>
      <c r="C7" s="12">
        <v>450</v>
      </c>
      <c r="D7" s="13">
        <v>1551</v>
      </c>
      <c r="E7" s="53">
        <f t="shared" si="0"/>
        <v>0.98901098901098905</v>
      </c>
      <c r="F7" s="14" t="s">
        <v>16</v>
      </c>
      <c r="G7" s="14" t="s">
        <v>17</v>
      </c>
      <c r="H7" s="14" t="s">
        <v>18</v>
      </c>
      <c r="I7" s="61" t="s">
        <v>19</v>
      </c>
    </row>
    <row r="8" spans="1:9" ht="41.25" customHeight="1">
      <c r="A8" s="72" t="s">
        <v>20</v>
      </c>
      <c r="B8" s="11">
        <v>1533</v>
      </c>
      <c r="C8" s="12">
        <v>1449</v>
      </c>
      <c r="D8" s="13">
        <v>3981</v>
      </c>
      <c r="E8" s="53">
        <f t="shared" si="0"/>
        <v>0.9452054794520548</v>
      </c>
      <c r="F8" s="14" t="s">
        <v>16</v>
      </c>
      <c r="G8" s="14" t="s">
        <v>21</v>
      </c>
      <c r="H8" s="14" t="s">
        <v>22</v>
      </c>
      <c r="I8" s="61" t="s">
        <v>23</v>
      </c>
    </row>
    <row r="9" spans="1:9" ht="41.25" customHeight="1">
      <c r="A9" s="72" t="s">
        <v>24</v>
      </c>
      <c r="B9" s="11">
        <v>761</v>
      </c>
      <c r="C9" s="12">
        <v>755</v>
      </c>
      <c r="D9" s="13">
        <v>2511</v>
      </c>
      <c r="E9" s="53">
        <f t="shared" si="0"/>
        <v>0.99211563731931673</v>
      </c>
      <c r="F9" s="14" t="s">
        <v>16</v>
      </c>
      <c r="G9" s="14" t="s">
        <v>25</v>
      </c>
      <c r="H9" s="14" t="s">
        <v>26</v>
      </c>
      <c r="I9" s="61" t="s">
        <v>27</v>
      </c>
    </row>
    <row r="10" spans="1:9" ht="41.25" customHeight="1">
      <c r="A10" s="72" t="s">
        <v>28</v>
      </c>
      <c r="B10" s="11">
        <v>763</v>
      </c>
      <c r="C10" s="12">
        <v>759</v>
      </c>
      <c r="D10" s="13">
        <v>2834</v>
      </c>
      <c r="E10" s="53">
        <f t="shared" si="0"/>
        <v>0.99475753604193973</v>
      </c>
      <c r="F10" s="14" t="s">
        <v>16</v>
      </c>
      <c r="G10" s="14" t="s">
        <v>29</v>
      </c>
      <c r="H10" s="14" t="s">
        <v>30</v>
      </c>
      <c r="I10" s="61" t="s">
        <v>31</v>
      </c>
    </row>
    <row r="11" spans="1:9" ht="41.25" customHeight="1">
      <c r="A11" s="72" t="s">
        <v>103</v>
      </c>
      <c r="B11" s="11">
        <v>444</v>
      </c>
      <c r="C11" s="12">
        <v>428</v>
      </c>
      <c r="D11" s="18">
        <v>1249</v>
      </c>
      <c r="E11" s="53">
        <f t="shared" si="0"/>
        <v>0.963963963963964</v>
      </c>
      <c r="F11" s="15" t="s">
        <v>32</v>
      </c>
      <c r="G11" s="14" t="s">
        <v>33</v>
      </c>
      <c r="H11" s="14" t="s">
        <v>34</v>
      </c>
      <c r="I11" s="61" t="s">
        <v>35</v>
      </c>
    </row>
    <row r="12" spans="1:9" ht="41.25" customHeight="1">
      <c r="A12" s="72" t="s">
        <v>36</v>
      </c>
      <c r="B12" s="11">
        <v>588</v>
      </c>
      <c r="C12" s="12">
        <v>562</v>
      </c>
      <c r="D12" s="13">
        <v>1720</v>
      </c>
      <c r="E12" s="53">
        <f t="shared" si="0"/>
        <v>0.95578231292517002</v>
      </c>
      <c r="F12" s="14" t="s">
        <v>37</v>
      </c>
      <c r="G12" s="14" t="s">
        <v>38</v>
      </c>
      <c r="H12" s="14" t="s">
        <v>39</v>
      </c>
      <c r="I12" s="61" t="s">
        <v>40</v>
      </c>
    </row>
    <row r="13" spans="1:9" ht="41.25" customHeight="1">
      <c r="A13" s="72" t="s">
        <v>41</v>
      </c>
      <c r="B13" s="11">
        <v>690</v>
      </c>
      <c r="C13" s="12">
        <v>671</v>
      </c>
      <c r="D13" s="13">
        <v>2159</v>
      </c>
      <c r="E13" s="53">
        <f t="shared" si="0"/>
        <v>0.97246376811594204</v>
      </c>
      <c r="F13" s="14" t="s">
        <v>42</v>
      </c>
      <c r="G13" s="14" t="s">
        <v>43</v>
      </c>
      <c r="H13" s="14" t="s">
        <v>44</v>
      </c>
      <c r="I13" s="61" t="s">
        <v>45</v>
      </c>
    </row>
    <row r="14" spans="1:9" ht="41.25" customHeight="1">
      <c r="A14" s="72" t="s">
        <v>46</v>
      </c>
      <c r="B14" s="11">
        <v>1301</v>
      </c>
      <c r="C14" s="12">
        <v>1126</v>
      </c>
      <c r="D14" s="13">
        <v>3058</v>
      </c>
      <c r="E14" s="53">
        <f t="shared" si="0"/>
        <v>0.86548808608762495</v>
      </c>
      <c r="F14" s="14" t="s">
        <v>47</v>
      </c>
      <c r="G14" s="14" t="s">
        <v>48</v>
      </c>
      <c r="H14" s="14" t="s">
        <v>49</v>
      </c>
      <c r="I14" s="61" t="s">
        <v>50</v>
      </c>
    </row>
    <row r="15" spans="1:9" ht="41.25" customHeight="1">
      <c r="A15" s="72" t="s">
        <v>51</v>
      </c>
      <c r="B15" s="11">
        <v>978</v>
      </c>
      <c r="C15" s="16">
        <v>948</v>
      </c>
      <c r="D15" s="18">
        <v>2960</v>
      </c>
      <c r="E15" s="53">
        <f t="shared" ref="E15:E24" si="1">C15/B15</f>
        <v>0.96932515337423308</v>
      </c>
      <c r="F15" s="14" t="s">
        <v>52</v>
      </c>
      <c r="G15" s="14" t="s">
        <v>53</v>
      </c>
      <c r="H15" s="14" t="s">
        <v>54</v>
      </c>
      <c r="I15" s="61" t="s">
        <v>55</v>
      </c>
    </row>
    <row r="16" spans="1:9" ht="41.25" customHeight="1">
      <c r="A16" s="72" t="s">
        <v>56</v>
      </c>
      <c r="B16" s="11">
        <v>964</v>
      </c>
      <c r="C16" s="16">
        <v>868</v>
      </c>
      <c r="D16" s="18">
        <v>2089</v>
      </c>
      <c r="E16" s="53">
        <f t="shared" si="1"/>
        <v>0.90041493775933612</v>
      </c>
      <c r="F16" s="14" t="s">
        <v>57</v>
      </c>
      <c r="G16" s="14" t="s">
        <v>58</v>
      </c>
      <c r="H16" s="14" t="s">
        <v>59</v>
      </c>
      <c r="I16" s="61" t="s">
        <v>60</v>
      </c>
    </row>
    <row r="17" spans="1:9" ht="41.25" customHeight="1">
      <c r="A17" s="72" t="s">
        <v>61</v>
      </c>
      <c r="B17" s="11">
        <v>1758</v>
      </c>
      <c r="C17" s="16">
        <v>1721</v>
      </c>
      <c r="D17" s="18">
        <v>5372</v>
      </c>
      <c r="E17" s="53">
        <f t="shared" si="1"/>
        <v>0.97895335608646183</v>
      </c>
      <c r="F17" s="14" t="s">
        <v>62</v>
      </c>
      <c r="G17" s="14" t="s">
        <v>63</v>
      </c>
      <c r="H17" s="14" t="s">
        <v>64</v>
      </c>
      <c r="I17" s="61" t="s">
        <v>65</v>
      </c>
    </row>
    <row r="18" spans="1:9" ht="41.25" customHeight="1">
      <c r="A18" s="72" t="s">
        <v>66</v>
      </c>
      <c r="B18" s="11">
        <v>756</v>
      </c>
      <c r="C18" s="16">
        <v>729</v>
      </c>
      <c r="D18" s="18">
        <v>2138</v>
      </c>
      <c r="E18" s="53">
        <f t="shared" si="1"/>
        <v>0.9642857142857143</v>
      </c>
      <c r="F18" s="14" t="s">
        <v>67</v>
      </c>
      <c r="G18" s="14" t="s">
        <v>68</v>
      </c>
      <c r="H18" s="14" t="s">
        <v>0</v>
      </c>
      <c r="I18" s="61" t="s">
        <v>69</v>
      </c>
    </row>
    <row r="19" spans="1:9" ht="41.25" customHeight="1">
      <c r="A19" s="72" t="s">
        <v>70</v>
      </c>
      <c r="B19" s="11">
        <v>911</v>
      </c>
      <c r="C19" s="16">
        <v>893</v>
      </c>
      <c r="D19" s="18">
        <v>3129</v>
      </c>
      <c r="E19" s="53">
        <f t="shared" si="1"/>
        <v>0.98024149286498352</v>
      </c>
      <c r="F19" s="14" t="s">
        <v>71</v>
      </c>
      <c r="G19" s="14" t="s">
        <v>72</v>
      </c>
      <c r="H19" s="14" t="s">
        <v>73</v>
      </c>
      <c r="I19" s="61" t="s">
        <v>74</v>
      </c>
    </row>
    <row r="20" spans="1:9" ht="41.25" customHeight="1">
      <c r="A20" s="72" t="s">
        <v>89</v>
      </c>
      <c r="B20" s="11">
        <v>1638</v>
      </c>
      <c r="C20" s="16">
        <v>1607</v>
      </c>
      <c r="D20" s="18">
        <v>4990</v>
      </c>
      <c r="E20" s="53">
        <f t="shared" si="1"/>
        <v>0.98107448107448103</v>
      </c>
      <c r="F20" s="14" t="s">
        <v>88</v>
      </c>
      <c r="G20" s="14" t="s">
        <v>90</v>
      </c>
      <c r="H20" s="14" t="s">
        <v>91</v>
      </c>
      <c r="I20" s="61" t="s">
        <v>92</v>
      </c>
    </row>
    <row r="21" spans="1:9" ht="41.25" customHeight="1">
      <c r="A21" s="72" t="s">
        <v>75</v>
      </c>
      <c r="B21" s="11">
        <v>1028</v>
      </c>
      <c r="C21" s="16">
        <v>1010</v>
      </c>
      <c r="D21" s="18">
        <v>3059</v>
      </c>
      <c r="E21" s="53">
        <f t="shared" si="1"/>
        <v>0.98249027237354081</v>
      </c>
      <c r="F21" s="14" t="s">
        <v>76</v>
      </c>
      <c r="G21" s="14" t="s">
        <v>77</v>
      </c>
      <c r="H21" s="14" t="s">
        <v>78</v>
      </c>
      <c r="I21" s="61" t="s">
        <v>79</v>
      </c>
    </row>
    <row r="22" spans="1:9" ht="41.25" customHeight="1">
      <c r="A22" s="72" t="s">
        <v>93</v>
      </c>
      <c r="B22" s="11">
        <v>1128</v>
      </c>
      <c r="C22" s="16">
        <v>1016</v>
      </c>
      <c r="D22" s="18">
        <v>2358</v>
      </c>
      <c r="E22" s="53">
        <f t="shared" si="1"/>
        <v>0.900709219858156</v>
      </c>
      <c r="F22" s="14" t="s">
        <v>94</v>
      </c>
      <c r="G22" s="14" t="s">
        <v>95</v>
      </c>
      <c r="H22" s="14" t="s">
        <v>96</v>
      </c>
      <c r="I22" s="61" t="s">
        <v>97</v>
      </c>
    </row>
    <row r="23" spans="1:9" ht="41.25" customHeight="1">
      <c r="A23" s="72" t="s">
        <v>99</v>
      </c>
      <c r="B23" s="11">
        <v>464</v>
      </c>
      <c r="C23" s="16">
        <v>464</v>
      </c>
      <c r="D23" s="18">
        <v>1636</v>
      </c>
      <c r="E23" s="53">
        <f t="shared" si="1"/>
        <v>1</v>
      </c>
      <c r="F23" s="14" t="s">
        <v>98</v>
      </c>
      <c r="G23" s="14" t="s">
        <v>100</v>
      </c>
      <c r="H23" s="14" t="s">
        <v>101</v>
      </c>
      <c r="I23" s="61" t="s">
        <v>102</v>
      </c>
    </row>
    <row r="24" spans="1:9" ht="41.25" customHeight="1">
      <c r="A24" s="72" t="s">
        <v>104</v>
      </c>
      <c r="B24" s="11">
        <v>1249</v>
      </c>
      <c r="C24" s="16">
        <v>1211</v>
      </c>
      <c r="D24" s="18">
        <v>3761</v>
      </c>
      <c r="E24" s="53">
        <f t="shared" si="1"/>
        <v>0.9695756605284227</v>
      </c>
      <c r="F24" s="14" t="s">
        <v>106</v>
      </c>
      <c r="G24" s="14" t="s">
        <v>87</v>
      </c>
      <c r="H24" s="14" t="s">
        <v>107</v>
      </c>
      <c r="I24" s="61" t="s">
        <v>108</v>
      </c>
    </row>
    <row r="25" spans="1:9" ht="41.25" customHeight="1">
      <c r="A25" s="72" t="s">
        <v>105</v>
      </c>
      <c r="B25" s="11">
        <v>1500</v>
      </c>
      <c r="C25" s="16">
        <v>1468</v>
      </c>
      <c r="D25" s="18">
        <v>4532</v>
      </c>
      <c r="E25" s="53">
        <f t="shared" si="0"/>
        <v>0.97866666666666668</v>
      </c>
      <c r="F25" s="14" t="s">
        <v>111</v>
      </c>
      <c r="G25" s="14" t="s">
        <v>109</v>
      </c>
      <c r="H25" s="14" t="s">
        <v>110</v>
      </c>
      <c r="I25" s="61" t="s">
        <v>112</v>
      </c>
    </row>
    <row r="26" spans="1:9" ht="41.25" customHeight="1">
      <c r="A26" s="72" t="s">
        <v>113</v>
      </c>
      <c r="B26" s="11">
        <v>539</v>
      </c>
      <c r="C26" s="16">
        <v>509</v>
      </c>
      <c r="D26" s="18">
        <v>1549</v>
      </c>
      <c r="E26" s="53">
        <f t="shared" si="0"/>
        <v>0.94434137291280151</v>
      </c>
      <c r="F26" s="14" t="s">
        <v>114</v>
      </c>
      <c r="G26" s="14" t="s">
        <v>115</v>
      </c>
      <c r="H26" s="14" t="s">
        <v>116</v>
      </c>
      <c r="I26" s="61" t="s">
        <v>117</v>
      </c>
    </row>
    <row r="27" spans="1:9" ht="41.25" customHeight="1">
      <c r="A27" s="72" t="s">
        <v>118</v>
      </c>
      <c r="B27" s="11">
        <v>560</v>
      </c>
      <c r="C27" s="16">
        <v>538</v>
      </c>
      <c r="D27" s="18">
        <v>1459</v>
      </c>
      <c r="E27" s="53">
        <f t="shared" si="0"/>
        <v>0.96071428571428574</v>
      </c>
      <c r="F27" s="14" t="s">
        <v>121</v>
      </c>
      <c r="G27" s="14" t="s">
        <v>122</v>
      </c>
      <c r="H27" s="14" t="s">
        <v>119</v>
      </c>
      <c r="I27" s="61" t="s">
        <v>120</v>
      </c>
    </row>
    <row r="28" spans="1:9" ht="41.25" customHeight="1">
      <c r="A28" s="73" t="s">
        <v>124</v>
      </c>
      <c r="B28" s="54">
        <v>1035</v>
      </c>
      <c r="C28" s="55">
        <v>1024</v>
      </c>
      <c r="D28" s="56">
        <v>3314</v>
      </c>
      <c r="E28" s="57">
        <f t="shared" si="0"/>
        <v>0.98937198067632848</v>
      </c>
      <c r="F28" s="58" t="s">
        <v>125</v>
      </c>
      <c r="G28" s="58" t="s">
        <v>126</v>
      </c>
      <c r="H28" s="58" t="s">
        <v>127</v>
      </c>
      <c r="I28" s="74" t="s">
        <v>128</v>
      </c>
    </row>
    <row r="29" spans="1:9" ht="41.25" customHeight="1">
      <c r="A29" s="73" t="s">
        <v>129</v>
      </c>
      <c r="B29" s="54">
        <v>426</v>
      </c>
      <c r="C29" s="55">
        <v>411</v>
      </c>
      <c r="D29" s="56">
        <v>1114</v>
      </c>
      <c r="E29" s="57">
        <f t="shared" si="0"/>
        <v>0.96478873239436624</v>
      </c>
      <c r="F29" s="58" t="s">
        <v>133</v>
      </c>
      <c r="G29" s="58" t="s">
        <v>130</v>
      </c>
      <c r="H29" s="58" t="s">
        <v>131</v>
      </c>
      <c r="I29" s="74" t="s">
        <v>132</v>
      </c>
    </row>
    <row r="30" spans="1:9" ht="41.25" customHeight="1">
      <c r="A30" s="73" t="s">
        <v>141</v>
      </c>
      <c r="B30" s="54">
        <v>830</v>
      </c>
      <c r="C30" s="55">
        <v>798</v>
      </c>
      <c r="D30" s="56">
        <v>2399</v>
      </c>
      <c r="E30" s="57">
        <f t="shared" si="0"/>
        <v>0.96144578313253015</v>
      </c>
      <c r="F30" s="58" t="s">
        <v>142</v>
      </c>
      <c r="G30" s="58" t="s">
        <v>143</v>
      </c>
      <c r="H30" s="58" t="s">
        <v>144</v>
      </c>
      <c r="I30" s="74" t="s">
        <v>145</v>
      </c>
    </row>
    <row r="31" spans="1:9" ht="41.25" customHeight="1">
      <c r="A31" s="73" t="s">
        <v>146</v>
      </c>
      <c r="B31" s="54">
        <v>1934</v>
      </c>
      <c r="C31" s="55">
        <v>1705</v>
      </c>
      <c r="D31" s="56">
        <v>2336</v>
      </c>
      <c r="E31" s="57">
        <f t="shared" si="0"/>
        <v>0.88159255429162353</v>
      </c>
      <c r="F31" s="58" t="s">
        <v>151</v>
      </c>
      <c r="G31" s="58" t="s">
        <v>147</v>
      </c>
      <c r="H31" s="58" t="s">
        <v>148</v>
      </c>
      <c r="I31" s="74" t="s">
        <v>149</v>
      </c>
    </row>
    <row r="32" spans="1:9" ht="41.25" customHeight="1">
      <c r="A32" s="72" t="s">
        <v>150</v>
      </c>
      <c r="B32" s="11">
        <v>258</v>
      </c>
      <c r="C32" s="16">
        <v>246</v>
      </c>
      <c r="D32" s="18">
        <v>712</v>
      </c>
      <c r="E32" s="60">
        <f>C32/B32</f>
        <v>0.95348837209302328</v>
      </c>
      <c r="F32" s="14" t="s">
        <v>152</v>
      </c>
      <c r="G32" s="14" t="s">
        <v>153</v>
      </c>
      <c r="H32" s="14" t="s">
        <v>154</v>
      </c>
      <c r="I32" s="61" t="s">
        <v>155</v>
      </c>
    </row>
    <row r="33" spans="1:9" ht="41.25" customHeight="1">
      <c r="A33" s="75" t="s">
        <v>165</v>
      </c>
      <c r="B33" s="11">
        <v>431</v>
      </c>
      <c r="C33" s="16">
        <v>405</v>
      </c>
      <c r="D33" s="18">
        <v>1155</v>
      </c>
      <c r="E33" s="60">
        <f>C33/B33</f>
        <v>0.93967517401392109</v>
      </c>
      <c r="F33" s="14" t="s">
        <v>158</v>
      </c>
      <c r="G33" s="14" t="s">
        <v>156</v>
      </c>
      <c r="H33" s="14" t="s">
        <v>157</v>
      </c>
      <c r="I33" s="61" t="s">
        <v>169</v>
      </c>
    </row>
    <row r="34" spans="1:9" ht="41.25" customHeight="1">
      <c r="A34" s="75" t="s">
        <v>164</v>
      </c>
      <c r="B34" s="54">
        <v>396</v>
      </c>
      <c r="C34" s="16">
        <v>369</v>
      </c>
      <c r="D34" s="18">
        <v>1103</v>
      </c>
      <c r="E34" s="60">
        <f>C34/B34</f>
        <v>0.93181818181818177</v>
      </c>
      <c r="F34" s="14" t="s">
        <v>162</v>
      </c>
      <c r="G34" s="14" t="s">
        <v>166</v>
      </c>
      <c r="H34" s="14" t="s">
        <v>167</v>
      </c>
      <c r="I34" s="61" t="s">
        <v>168</v>
      </c>
    </row>
    <row r="35" spans="1:9" ht="41.25" customHeight="1">
      <c r="A35" s="80" t="s">
        <v>163</v>
      </c>
      <c r="B35" s="82">
        <v>272</v>
      </c>
      <c r="C35" s="81">
        <v>246</v>
      </c>
      <c r="D35" s="76">
        <v>733</v>
      </c>
      <c r="E35" s="77">
        <f>C35/B35</f>
        <v>0.90441176470588236</v>
      </c>
      <c r="F35" s="78" t="s">
        <v>162</v>
      </c>
      <c r="G35" s="78" t="s">
        <v>161</v>
      </c>
      <c r="H35" s="78" t="s">
        <v>160</v>
      </c>
      <c r="I35" s="79" t="s">
        <v>159</v>
      </c>
    </row>
    <row r="36" spans="1:9" ht="51" customHeight="1" thickBot="1">
      <c r="A36" s="89" t="s">
        <v>170</v>
      </c>
      <c r="B36" s="83">
        <v>856</v>
      </c>
      <c r="C36" s="84">
        <v>449</v>
      </c>
      <c r="D36" s="85">
        <v>559</v>
      </c>
      <c r="E36" s="86">
        <f>C36/B36</f>
        <v>0.52453271028037385</v>
      </c>
      <c r="F36" s="87" t="s">
        <v>171</v>
      </c>
      <c r="G36" s="87" t="s">
        <v>172</v>
      </c>
      <c r="H36" s="87" t="s">
        <v>174</v>
      </c>
      <c r="I36" s="88" t="s">
        <v>173</v>
      </c>
    </row>
    <row r="38" spans="1:9" ht="25.5" customHeight="1"/>
    <row r="39" spans="1:9" ht="25.5" customHeight="1"/>
    <row r="41" spans="1:9" ht="21" thickBot="1">
      <c r="A41" s="59"/>
      <c r="B41" s="19" t="s">
        <v>80</v>
      </c>
      <c r="C41" s="20" t="s">
        <v>123</v>
      </c>
      <c r="D41" s="21"/>
      <c r="E41" s="22" t="s">
        <v>81</v>
      </c>
      <c r="F41" s="21"/>
      <c r="G41" s="23" t="s">
        <v>82</v>
      </c>
      <c r="H41" s="23"/>
      <c r="I41" s="22"/>
    </row>
    <row r="42" spans="1:9" ht="44.25" thickTop="1" thickBot="1">
      <c r="A42" s="24" t="s">
        <v>138</v>
      </c>
      <c r="B42" s="25" t="s">
        <v>177</v>
      </c>
      <c r="C42" s="25" t="s">
        <v>175</v>
      </c>
      <c r="D42" s="17"/>
      <c r="E42" s="26" t="s">
        <v>83</v>
      </c>
      <c r="F42" s="27" t="s">
        <v>84</v>
      </c>
      <c r="G42" s="36" t="s">
        <v>85</v>
      </c>
      <c r="H42" s="37" t="s">
        <v>86</v>
      </c>
      <c r="I42" s="38"/>
    </row>
    <row r="43" spans="1:9" ht="20.25">
      <c r="A43" s="28" t="s">
        <v>139</v>
      </c>
      <c r="B43" s="29">
        <v>30762</v>
      </c>
      <c r="C43" s="29">
        <v>30755</v>
      </c>
      <c r="D43" s="35"/>
      <c r="E43" s="30">
        <v>1899</v>
      </c>
      <c r="F43" s="31">
        <f>B43-E43</f>
        <v>28863</v>
      </c>
      <c r="G43" s="39">
        <v>4428</v>
      </c>
      <c r="H43" s="40">
        <f>B43-G43</f>
        <v>26334</v>
      </c>
      <c r="I43" s="41"/>
    </row>
    <row r="44" spans="1:9" ht="21" thickBot="1">
      <c r="A44" s="32" t="s">
        <v>140</v>
      </c>
      <c r="B44" s="33">
        <v>83209</v>
      </c>
      <c r="C44" s="33">
        <v>83183</v>
      </c>
      <c r="D44" s="43"/>
      <c r="E44" s="34">
        <v>4988</v>
      </c>
      <c r="F44" s="45">
        <f>B44-E44</f>
        <v>78221</v>
      </c>
      <c r="G44" s="42">
        <v>11956</v>
      </c>
      <c r="H44" s="47">
        <f>B44-G44</f>
        <v>71253</v>
      </c>
      <c r="I44" s="46"/>
    </row>
  </sheetData>
  <mergeCells count="5">
    <mergeCell ref="F5:I5"/>
    <mergeCell ref="F2:I2"/>
    <mergeCell ref="A1:E2"/>
    <mergeCell ref="F1:G1"/>
    <mergeCell ref="F3:I3"/>
  </mergeCells>
  <phoneticPr fontId="3" type="noConversion"/>
  <pageMargins left="0.75" right="0.75" top="1" bottom="1" header="0.5" footer="0.5"/>
  <pageSetup paperSize="9" scale="4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A2" workbookViewId="0">
      <selection activeCell="E4" sqref="E4:F30"/>
    </sheetView>
  </sheetViews>
  <sheetFormatPr defaultRowHeight="13.5"/>
  <sheetData/>
  <phoneticPr fontId="3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정관면사무소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통합01</dc:creator>
  <cp:lastModifiedBy>user</cp:lastModifiedBy>
  <cp:lastPrinted>2019-01-14T10:23:53Z</cp:lastPrinted>
  <dcterms:created xsi:type="dcterms:W3CDTF">2013-07-30T08:45:33Z</dcterms:created>
  <dcterms:modified xsi:type="dcterms:W3CDTF">2019-10-07T07:29:15Z</dcterms:modified>
</cp:coreProperties>
</file>