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ijang\Desktop\통계연보\2019년 통계연보\취합(과목별)\"/>
    </mc:Choice>
  </mc:AlternateContent>
  <bookViews>
    <workbookView xWindow="240" yWindow="30" windowWidth="12915" windowHeight="12330" activeTab="3"/>
  </bookViews>
  <sheets>
    <sheet name="교통 및 정보통신" sheetId="6" r:id="rId1"/>
    <sheet name="1. 주차장 " sheetId="7" r:id="rId2"/>
    <sheet name="2. 자동차등록 " sheetId="4" r:id="rId3"/>
    <sheet name="3. 철도수송" sheetId="5" r:id="rId4"/>
  </sheets>
  <externalReferences>
    <externalReference r:id="rId5"/>
  </externalReferences>
  <definedNames>
    <definedName name="_xlnm.Print_Area" localSheetId="2">'2. 자동차등록 '!$A$1:$Y$26</definedName>
  </definedNames>
  <calcPr calcId="162913"/>
</workbook>
</file>

<file path=xl/calcChain.xml><?xml version="1.0" encoding="utf-8"?>
<calcChain xmlns="http://schemas.openxmlformats.org/spreadsheetml/2006/main">
  <c r="D12" i="5" l="1"/>
  <c r="C12" i="5"/>
  <c r="B12" i="5"/>
  <c r="D11" i="5"/>
  <c r="C11" i="5"/>
  <c r="B11" i="5"/>
  <c r="Y12" i="4" l="1"/>
  <c r="X12" i="4"/>
  <c r="D24" i="4"/>
  <c r="C24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D12" i="4"/>
  <c r="C12" i="4"/>
  <c r="E13" i="4"/>
  <c r="D13" i="4"/>
  <c r="C13" i="4"/>
  <c r="W12" i="4" l="1"/>
  <c r="S12" i="4"/>
  <c r="O12" i="4"/>
  <c r="J12" i="4"/>
  <c r="F12" i="4"/>
  <c r="E12" i="4"/>
  <c r="W14" i="4"/>
  <c r="W15" i="4"/>
  <c r="W16" i="4"/>
  <c r="W17" i="4"/>
  <c r="W18" i="4"/>
  <c r="W19" i="4"/>
  <c r="W20" i="4"/>
  <c r="W21" i="4"/>
  <c r="W22" i="4"/>
  <c r="W23" i="4"/>
  <c r="W24" i="4"/>
  <c r="S14" i="4"/>
  <c r="S15" i="4"/>
  <c r="S16" i="4"/>
  <c r="S17" i="4"/>
  <c r="S18" i="4"/>
  <c r="S19" i="4"/>
  <c r="S20" i="4"/>
  <c r="S21" i="4"/>
  <c r="S22" i="4"/>
  <c r="S23" i="4"/>
  <c r="S24" i="4"/>
  <c r="O14" i="4"/>
  <c r="O15" i="4"/>
  <c r="O16" i="4"/>
  <c r="O17" i="4"/>
  <c r="O18" i="4"/>
  <c r="O19" i="4"/>
  <c r="O20" i="4"/>
  <c r="O21" i="4"/>
  <c r="O22" i="4"/>
  <c r="O23" i="4"/>
  <c r="O24" i="4"/>
  <c r="J14" i="4"/>
  <c r="J15" i="4"/>
  <c r="J16" i="4"/>
  <c r="J17" i="4"/>
  <c r="J18" i="4"/>
  <c r="J19" i="4"/>
  <c r="J20" i="4"/>
  <c r="J21" i="4"/>
  <c r="J22" i="4"/>
  <c r="J23" i="4"/>
  <c r="J24" i="4"/>
  <c r="F14" i="4"/>
  <c r="F15" i="4"/>
  <c r="F16" i="4"/>
  <c r="F17" i="4"/>
  <c r="F18" i="4"/>
  <c r="F19" i="4"/>
  <c r="F20" i="4"/>
  <c r="F21" i="4"/>
  <c r="F22" i="4"/>
  <c r="F23" i="4"/>
  <c r="E24" i="4"/>
  <c r="F24" i="4"/>
  <c r="W13" i="4"/>
  <c r="S13" i="4"/>
  <c r="O13" i="4"/>
  <c r="J13" i="4"/>
  <c r="F13" i="4"/>
  <c r="B12" i="4" l="1"/>
  <c r="B24" i="4"/>
  <c r="B23" i="4"/>
  <c r="B22" i="4"/>
  <c r="B21" i="4"/>
  <c r="B20" i="4"/>
  <c r="B19" i="4"/>
  <c r="B18" i="4"/>
  <c r="B17" i="4"/>
  <c r="B16" i="4"/>
  <c r="B15" i="4"/>
  <c r="B14" i="4"/>
  <c r="B13" i="4"/>
</calcChain>
</file>

<file path=xl/sharedStrings.xml><?xml version="1.0" encoding="utf-8"?>
<sst xmlns="http://schemas.openxmlformats.org/spreadsheetml/2006/main" count="203" uniqueCount="103">
  <si>
    <r>
      <t xml:space="preserve">1. </t>
    </r>
    <r>
      <rPr>
        <sz val="20"/>
        <color rgb="FF000000"/>
        <rFont val="한양신명조"/>
        <family val="3"/>
        <charset val="129"/>
      </rPr>
      <t>주 차 장</t>
    </r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</si>
  <si>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면</t>
    </r>
    <r>
      <rPr>
        <sz val="10"/>
        <color rgb="FF000000"/>
        <rFont val="휴먼명조"/>
        <family val="3"/>
        <charset val="129"/>
      </rPr>
      <t>)</t>
    </r>
  </si>
  <si>
    <t>(Unit : Number, Plane)</t>
  </si>
  <si>
    <t xml:space="preserve">  </t>
  </si>
  <si>
    <t>합 계</t>
  </si>
  <si>
    <t>Grand total</t>
  </si>
  <si>
    <t>개소</t>
  </si>
  <si>
    <t>면수</t>
  </si>
  <si>
    <t>Number</t>
  </si>
  <si>
    <t>Plane</t>
  </si>
  <si>
    <t>2 0 1 4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</si>
  <si>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선진교통과</t>
    </r>
    <r>
      <rPr>
        <sz val="10"/>
        <color rgb="FF000000"/>
        <rFont val="휴먼명조"/>
        <family val="3"/>
        <charset val="129"/>
      </rPr>
      <t>  </t>
    </r>
  </si>
  <si>
    <t>2 0 1 5</t>
    <phoneticPr fontId="1" type="noConversion"/>
  </si>
  <si>
    <r>
      <t xml:space="preserve">2. </t>
    </r>
    <r>
      <rPr>
        <sz val="20"/>
        <color rgb="FF000000"/>
        <rFont val="한양신명조"/>
        <family val="3"/>
        <charset val="129"/>
      </rPr>
      <t>자 동 차 등 록</t>
    </r>
  </si>
  <si>
    <t>Registered Motor Vehicles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</si>
  <si>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대</t>
    </r>
    <r>
      <rPr>
        <sz val="10"/>
        <color rgb="FF000000"/>
        <rFont val="휴먼명조"/>
        <family val="3"/>
        <charset val="129"/>
      </rPr>
      <t>)</t>
    </r>
  </si>
  <si>
    <t>(Unit : Each)</t>
  </si>
  <si>
    <t>Total</t>
  </si>
  <si>
    <t>승 용 차</t>
  </si>
  <si>
    <t>Passenger cars</t>
  </si>
  <si>
    <t>승 합 차</t>
  </si>
  <si>
    <t>Buses</t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</si>
  <si>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이륜자동차는 합계에 미포함</t>
    </r>
  </si>
  <si>
    <r>
      <t xml:space="preserve">2. </t>
    </r>
    <r>
      <rPr>
        <sz val="20"/>
        <color rgb="FF000000"/>
        <rFont val="한양신명조"/>
        <family val="3"/>
        <charset val="129"/>
      </rPr>
      <t>자 동 차 등 록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</si>
  <si>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Registered Motor Vehicles(Cont'd)</t>
  </si>
  <si>
    <t>화 물 차</t>
  </si>
  <si>
    <t>Trucks</t>
  </si>
  <si>
    <t>특 수 차</t>
  </si>
  <si>
    <t>Special cars</t>
  </si>
  <si>
    <t>이륜자동차</t>
  </si>
  <si>
    <t>Motor cycle</t>
  </si>
  <si>
    <t>관 용 Govern-ment</t>
    <phoneticPr fontId="1" type="noConversion"/>
  </si>
  <si>
    <t>노상 Street Parking</t>
  </si>
  <si>
    <t>노외 Non-Street Parking</t>
  </si>
  <si>
    <t>유료 Toll</t>
  </si>
  <si>
    <t>무료 Free</t>
  </si>
  <si>
    <t>공영 Public</t>
  </si>
  <si>
    <t>민영 Private</t>
  </si>
  <si>
    <t>관 용
Govern-ment</t>
    <phoneticPr fontId="1" type="noConversion"/>
  </si>
  <si>
    <t>자가용
Private</t>
    <phoneticPr fontId="1" type="noConversion"/>
  </si>
  <si>
    <r>
      <t xml:space="preserve">1 </t>
    </r>
    <r>
      <rPr>
        <sz val="10"/>
        <color rgb="FF000000"/>
        <rFont val="맑은 고딕"/>
        <family val="3"/>
        <charset val="129"/>
        <scheme val="minor"/>
      </rPr>
      <t>월
January</t>
    </r>
    <phoneticPr fontId="1" type="noConversion"/>
  </si>
  <si>
    <r>
      <t xml:space="preserve">2 </t>
    </r>
    <r>
      <rPr>
        <sz val="10"/>
        <color rgb="FF000000"/>
        <rFont val="맑은 고딕"/>
        <family val="3"/>
        <charset val="129"/>
        <scheme val="minor"/>
      </rPr>
      <t>월
February</t>
    </r>
    <phoneticPr fontId="1" type="noConversion"/>
  </si>
  <si>
    <r>
      <t xml:space="preserve">3 </t>
    </r>
    <r>
      <rPr>
        <sz val="10"/>
        <color rgb="FF000000"/>
        <rFont val="맑은 고딕"/>
        <family val="3"/>
        <charset val="129"/>
        <scheme val="minor"/>
      </rPr>
      <t>월
March</t>
    </r>
    <phoneticPr fontId="1" type="noConversion"/>
  </si>
  <si>
    <r>
      <t xml:space="preserve">4 </t>
    </r>
    <r>
      <rPr>
        <sz val="10"/>
        <color rgb="FF000000"/>
        <rFont val="맑은 고딕"/>
        <family val="3"/>
        <charset val="129"/>
        <scheme val="minor"/>
      </rPr>
      <t>월
April</t>
    </r>
    <phoneticPr fontId="1" type="noConversion"/>
  </si>
  <si>
    <r>
      <t xml:space="preserve">5 </t>
    </r>
    <r>
      <rPr>
        <sz val="10"/>
        <color rgb="FF000000"/>
        <rFont val="맑은 고딕"/>
        <family val="3"/>
        <charset val="129"/>
        <scheme val="minor"/>
      </rPr>
      <t>월
May</t>
    </r>
    <phoneticPr fontId="1" type="noConversion"/>
  </si>
  <si>
    <r>
      <t xml:space="preserve">6 </t>
    </r>
    <r>
      <rPr>
        <sz val="10"/>
        <color rgb="FF000000"/>
        <rFont val="맑은 고딕"/>
        <family val="3"/>
        <charset val="129"/>
        <scheme val="minor"/>
      </rPr>
      <t>월
June</t>
    </r>
    <phoneticPr fontId="1" type="noConversion"/>
  </si>
  <si>
    <r>
      <t xml:space="preserve">7 </t>
    </r>
    <r>
      <rPr>
        <sz val="10"/>
        <color rgb="FF000000"/>
        <rFont val="맑은 고딕"/>
        <family val="3"/>
        <charset val="129"/>
        <scheme val="minor"/>
      </rPr>
      <t>월
July</t>
    </r>
    <phoneticPr fontId="1" type="noConversion"/>
  </si>
  <si>
    <r>
      <t xml:space="preserve">8 </t>
    </r>
    <r>
      <rPr>
        <sz val="10"/>
        <color rgb="FF000000"/>
        <rFont val="맑은 고딕"/>
        <family val="3"/>
        <charset val="129"/>
        <scheme val="minor"/>
      </rPr>
      <t>월
August</t>
    </r>
    <phoneticPr fontId="1" type="noConversion"/>
  </si>
  <si>
    <r>
      <t xml:space="preserve">9 </t>
    </r>
    <r>
      <rPr>
        <sz val="10"/>
        <color rgb="FF000000"/>
        <rFont val="맑은 고딕"/>
        <family val="3"/>
        <charset val="129"/>
        <scheme val="minor"/>
      </rPr>
      <t>월
September</t>
    </r>
    <phoneticPr fontId="1" type="noConversion"/>
  </si>
  <si>
    <r>
      <t xml:space="preserve">10 </t>
    </r>
    <r>
      <rPr>
        <sz val="10"/>
        <color rgb="FF000000"/>
        <rFont val="맑은 고딕"/>
        <family val="3"/>
        <charset val="129"/>
        <scheme val="minor"/>
      </rPr>
      <t>월
October</t>
    </r>
    <phoneticPr fontId="1" type="noConversion"/>
  </si>
  <si>
    <r>
      <t xml:space="preserve">11 </t>
    </r>
    <r>
      <rPr>
        <sz val="10"/>
        <color rgb="FF000000"/>
        <rFont val="맑은 고딕"/>
        <family val="3"/>
        <charset val="129"/>
        <scheme val="minor"/>
      </rPr>
      <t>월
November</t>
    </r>
    <phoneticPr fontId="1" type="noConversion"/>
  </si>
  <si>
    <r>
      <t xml:space="preserve">12 </t>
    </r>
    <r>
      <rPr>
        <sz val="10"/>
        <color rgb="FF000000"/>
        <rFont val="맑은 고딕"/>
        <family val="3"/>
        <charset val="129"/>
        <scheme val="minor"/>
      </rPr>
      <t>월
December</t>
    </r>
    <phoneticPr fontId="1" type="noConversion"/>
  </si>
  <si>
    <t>2 0 1 6</t>
    <phoneticPr fontId="1" type="noConversion"/>
  </si>
  <si>
    <t>2 0 1 7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</si>
  <si>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선진교통과</t>
    </r>
    <r>
      <rPr>
        <sz val="10"/>
        <color rgb="FF000000"/>
        <rFont val="휴먼명조"/>
        <family val="3"/>
        <charset val="129"/>
      </rPr>
      <t/>
    </r>
    <phoneticPr fontId="1" type="noConversion"/>
  </si>
  <si>
    <t>2 0 1 7</t>
  </si>
  <si>
    <t>기 장 읍
Kijang-eup</t>
  </si>
  <si>
    <t>장 안 읍
Jangan-eup</t>
  </si>
  <si>
    <t>정 관 읍
Jeonggwan-eup</t>
  </si>
  <si>
    <t>일 광 면
Ilgwang-myeon</t>
  </si>
  <si>
    <t>철 마 면
Cheolma-myeon</t>
  </si>
  <si>
    <t>2 0 1 8</t>
    <phoneticPr fontId="1" type="noConversion"/>
  </si>
  <si>
    <t>영업용
Commercial</t>
    <phoneticPr fontId="1" type="noConversion"/>
  </si>
  <si>
    <t>영업용
Commercialment</t>
    <phoneticPr fontId="1" type="noConversion"/>
  </si>
  <si>
    <t>-</t>
    <phoneticPr fontId="1" type="noConversion"/>
  </si>
  <si>
    <r>
      <rPr>
        <sz val="20"/>
        <color rgb="FF000000"/>
        <rFont val="한양신명조"/>
        <family val="3"/>
        <charset val="129"/>
      </rPr>
      <t>3</t>
    </r>
    <r>
      <rPr>
        <sz val="20"/>
        <color rgb="FF000000"/>
        <rFont val="명조"/>
        <family val="3"/>
        <charset val="129"/>
      </rPr>
      <t xml:space="preserve">. </t>
    </r>
    <r>
      <rPr>
        <sz val="20"/>
        <color rgb="FF000000"/>
        <rFont val="한양신명조"/>
        <family val="3"/>
        <charset val="129"/>
      </rPr>
      <t>철 도 수 송</t>
    </r>
    <phoneticPr fontId="1" type="noConversion"/>
  </si>
  <si>
    <t>Railway Transportation</t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</si>
  <si>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톤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>)</t>
    </r>
  </si>
  <si>
    <t>(Unit : Person, Ton, 1,000won)</t>
  </si>
  <si>
    <t>여      객</t>
  </si>
  <si>
    <t>화       물</t>
  </si>
  <si>
    <t>Passenger</t>
  </si>
  <si>
    <t>Freight</t>
  </si>
  <si>
    <t>승차인원</t>
  </si>
  <si>
    <t>강차인원</t>
  </si>
  <si>
    <t>여객수입</t>
  </si>
  <si>
    <t>발송톤수</t>
  </si>
  <si>
    <t>도착톤수</t>
  </si>
  <si>
    <t>화물수입</t>
  </si>
  <si>
    <t>On-boarding</t>
  </si>
  <si>
    <t>Off-boarding</t>
  </si>
  <si>
    <t>Revenues</t>
  </si>
  <si>
    <t>Sending</t>
  </si>
  <si>
    <t>Arriving</t>
  </si>
  <si>
    <t>-</t>
  </si>
  <si>
    <t>-</t>
    <phoneticPr fontId="1" type="noConversion"/>
  </si>
  <si>
    <t>2 0 1 6</t>
    <phoneticPr fontId="1" type="noConversion"/>
  </si>
  <si>
    <t>-</t>
    <phoneticPr fontId="1" type="noConversion"/>
  </si>
  <si>
    <t>-</t>
    <phoneticPr fontId="1" type="noConversion"/>
  </si>
  <si>
    <t>2 0 1 8</t>
    <phoneticPr fontId="1" type="noConversion"/>
  </si>
  <si>
    <t>기장역
Kijang Station</t>
    <phoneticPr fontId="1" type="noConversion"/>
  </si>
  <si>
    <t>-</t>
    <phoneticPr fontId="1" type="noConversion"/>
  </si>
  <si>
    <t>좌천역
Jwacheon Station</t>
    <phoneticPr fontId="1" type="noConversion"/>
  </si>
  <si>
    <t>일광역
Ilgwang Station</t>
    <phoneticPr fontId="1" type="noConversion"/>
  </si>
  <si>
    <t>월내역
Wollae Station</t>
    <phoneticPr fontId="1" type="noConversion"/>
  </si>
  <si>
    <t>오시리아역
ＯｓｉｒｉａStation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</si>
  <si>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한국철도공사부산경남본부</t>
    </r>
  </si>
  <si>
    <t>Parking Lot</t>
    <phoneticPr fontId="1" type="noConversion"/>
  </si>
  <si>
    <t>2 0 1 5</t>
    <phoneticPr fontId="1" type="noConversion"/>
  </si>
  <si>
    <t>2 0 1 6</t>
    <phoneticPr fontId="1" type="noConversion"/>
  </si>
  <si>
    <t>2 0 1 8</t>
    <phoneticPr fontId="1" type="noConversion"/>
  </si>
  <si>
    <t>-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</si>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</sst>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;\(#,##0\)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b/>
      <sz val="10"/>
      <color rgb="FF000000"/>
      <name val="휴먼명조"/>
      <family val="3"/>
      <charset val="129"/>
    </font>
    <font>
      <sz val="10"/>
      <color rgb="FF000000"/>
      <name val="한컴바탕"/>
      <family val="1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한양신명조"/>
      <family val="3"/>
      <charset val="129"/>
    </font>
    <font>
      <sz val="9"/>
      <color rgb="FF000000"/>
      <name val="한양중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name val="한양중고딕"/>
      <family val="3"/>
      <charset val="129"/>
    </font>
    <font>
      <b/>
      <sz val="10"/>
      <name val="휴먼명조"/>
      <family val="3"/>
      <charset val="129"/>
    </font>
    <font>
      <sz val="10"/>
      <name val="휴먼명조"/>
      <family val="3"/>
      <charset val="129"/>
    </font>
    <font>
      <sz val="9"/>
      <color theme="1"/>
      <name val="한양중고딕"/>
      <family val="3"/>
      <charset val="129"/>
    </font>
    <font>
      <sz val="10"/>
      <color rgb="FF000000"/>
      <name val="휴먼명조"/>
      <charset val="129"/>
    </font>
    <font>
      <sz val="10"/>
      <name val="휴먼명조"/>
      <charset val="129"/>
    </font>
    <font>
      <sz val="10"/>
      <color rgb="FF000000"/>
      <name val="Arial"/>
      <family val="2"/>
    </font>
    <font>
      <sz val="10"/>
      <color theme="1"/>
      <name val="휴먼명조"/>
      <charset val="129"/>
    </font>
    <font>
      <b/>
      <sz val="9"/>
      <color rgb="FF000000"/>
      <name val="한양신명조"/>
      <family val="3"/>
      <charset val="129"/>
    </font>
    <font>
      <b/>
      <sz val="9"/>
      <color rgb="FF000000"/>
      <name val="한양중고딕"/>
      <family val="3"/>
      <charset val="129"/>
    </font>
    <font>
      <b/>
      <sz val="9"/>
      <color theme="1"/>
      <name val="한양중고딕"/>
      <family val="3"/>
      <charset val="129"/>
    </font>
    <font>
      <b/>
      <sz val="9"/>
      <name val="한양중고딕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122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3" fontId="10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3" fontId="6" fillId="0" borderId="9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10" fillId="0" borderId="0" xfId="1" applyNumberFormat="1" applyFont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wrapText="1"/>
    </xf>
    <xf numFmtId="3" fontId="11" fillId="0" borderId="0" xfId="1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10" fillId="0" borderId="9" xfId="1" applyNumberFormat="1" applyFont="1" applyBorder="1" applyAlignment="1">
      <alignment horizontal="center" vertical="center" wrapText="1"/>
    </xf>
    <xf numFmtId="3" fontId="10" fillId="0" borderId="22" xfId="1" applyNumberFormat="1" applyFont="1" applyBorder="1" applyAlignment="1">
      <alignment horizontal="center" vertical="center" wrapText="1"/>
    </xf>
    <xf numFmtId="3" fontId="10" fillId="0" borderId="20" xfId="1" applyNumberFormat="1" applyFont="1" applyBorder="1" applyAlignment="1">
      <alignment horizontal="center" vertical="center" wrapText="1"/>
    </xf>
    <xf numFmtId="3" fontId="11" fillId="0" borderId="20" xfId="1" applyNumberFormat="1" applyFont="1" applyBorder="1" applyAlignment="1">
      <alignment horizontal="center" vertical="center" wrapText="1"/>
    </xf>
    <xf numFmtId="3" fontId="11" fillId="0" borderId="22" xfId="1" applyNumberFormat="1" applyFont="1" applyBorder="1" applyAlignment="1">
      <alignment horizontal="center" vertical="center" wrapText="1"/>
    </xf>
    <xf numFmtId="3" fontId="14" fillId="0" borderId="0" xfId="1" applyNumberFormat="1" applyFont="1" applyBorder="1" applyAlignment="1">
      <alignment horizontal="center" vertical="center" wrapText="1"/>
    </xf>
    <xf numFmtId="3" fontId="14" fillId="0" borderId="20" xfId="1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3" fontId="17" fillId="0" borderId="0" xfId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11" fillId="0" borderId="29" xfId="1" applyNumberFormat="1" applyFont="1" applyBorder="1" applyAlignment="1">
      <alignment horizontal="center" vertical="center" wrapText="1"/>
    </xf>
    <xf numFmtId="3" fontId="14" fillId="0" borderId="29" xfId="1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14" fillId="0" borderId="34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76" fontId="6" fillId="0" borderId="0" xfId="2" applyNumberFormat="1" applyFont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22" fillId="0" borderId="9" xfId="1" applyNumberFormat="1" applyFont="1" applyBorder="1" applyAlignment="1">
      <alignment horizontal="center" vertical="center" wrapText="1"/>
    </xf>
    <xf numFmtId="3" fontId="22" fillId="0" borderId="0" xfId="1" applyNumberFormat="1" applyFont="1" applyBorder="1" applyAlignment="1">
      <alignment horizontal="center" vertical="center" wrapText="1"/>
    </xf>
    <xf numFmtId="3" fontId="23" fillId="0" borderId="0" xfId="1" applyNumberFormat="1" applyFont="1" applyBorder="1" applyAlignment="1">
      <alignment horizontal="center" vertical="center" wrapText="1"/>
    </xf>
    <xf numFmtId="3" fontId="24" fillId="0" borderId="0" xfId="1" applyNumberFormat="1" applyFont="1" applyBorder="1" applyAlignment="1">
      <alignment horizontal="center" vertical="center" wrapText="1"/>
    </xf>
    <xf numFmtId="3" fontId="23" fillId="0" borderId="9" xfId="1" applyNumberFormat="1" applyFont="1" applyBorder="1" applyAlignment="1">
      <alignment horizontal="center" vertical="center" wrapText="1"/>
    </xf>
    <xf numFmtId="3" fontId="25" fillId="0" borderId="0" xfId="1" applyNumberFormat="1" applyFont="1" applyBorder="1" applyAlignment="1">
      <alignment horizontal="center" vertical="center" wrapText="1"/>
    </xf>
    <xf numFmtId="3" fontId="25" fillId="0" borderId="29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19050</xdr:rowOff>
    </xdr:from>
    <xdr:to>
      <xdr:col>7</xdr:col>
      <xdr:colOff>476250</xdr:colOff>
      <xdr:row>14</xdr:row>
      <xdr:rowOff>66675</xdr:rowOff>
    </xdr:to>
    <xdr:pic>
      <xdr:nvPicPr>
        <xdr:cNvPr id="2" name="_x176884632" descr="DRW0000242033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905000"/>
          <a:ext cx="5057775" cy="10953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jang/Desktop/&#53685;&#44228;&#50672;&#48372;/2019&#45380;%20&#53685;&#44228;&#50672;&#48372;/&#52712;&#54633;(&#44592;&#44288;&#48324;)/3.&#54620;&#44397;&#52384;&#46020;&#44277;&#49324;%20&#48512;&#49328;&#44221;&#45224;&#48376;&#48512;/9.&#44368;&#53685;%20&#48143;%20&#51221;&#48372;&#53685;&#49888;_3.&#52384;&#46020;&#49688;&#495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철도수송(2018)"/>
      <sheetName val="3. 철도수송(2017)"/>
    </sheetNames>
    <sheetDataSet>
      <sheetData sheetId="0"/>
      <sheetData sheetId="1">
        <row r="11">
          <cell r="B11">
            <v>2487677</v>
          </cell>
          <cell r="C11">
            <v>2385243</v>
          </cell>
          <cell r="D11">
            <v>2567955.5440000002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E24" sqref="E24"/>
    </sheetView>
  </sheetViews>
  <sheetFormatPr defaultRowHeight="16.5"/>
  <sheetData/>
  <phoneticPr fontId="1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topLeftCell="A7" zoomScale="115" zoomScaleNormal="100" zoomScaleSheetLayoutView="115" workbookViewId="0">
      <selection activeCell="M16" sqref="M16"/>
    </sheetView>
  </sheetViews>
  <sheetFormatPr defaultRowHeight="16.5"/>
  <cols>
    <col min="1" max="1" width="12.5" customWidth="1"/>
    <col min="2" max="2" width="6.375" customWidth="1"/>
    <col min="3" max="3" width="7.625" customWidth="1"/>
    <col min="4" max="11" width="6.625" customWidth="1"/>
  </cols>
  <sheetData>
    <row r="1" spans="1:11" ht="25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30" customHeight="1">
      <c r="A2" s="75" t="s">
        <v>97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30" customHeight="1" thickBot="1">
      <c r="A3" s="1" t="s">
        <v>1</v>
      </c>
      <c r="K3" s="64" t="s">
        <v>2</v>
      </c>
    </row>
    <row r="4" spans="1:11" s="8" customFormat="1" ht="20.100000000000001" customHeight="1">
      <c r="A4" s="76" t="s">
        <v>3</v>
      </c>
      <c r="B4" s="79" t="s">
        <v>4</v>
      </c>
      <c r="C4" s="80"/>
      <c r="D4" s="83" t="s">
        <v>32</v>
      </c>
      <c r="E4" s="84"/>
      <c r="F4" s="84"/>
      <c r="G4" s="85"/>
      <c r="H4" s="83" t="s">
        <v>33</v>
      </c>
      <c r="I4" s="84"/>
      <c r="J4" s="84"/>
      <c r="K4" s="84"/>
    </row>
    <row r="5" spans="1:11" s="8" customFormat="1" ht="20.100000000000001" customHeight="1">
      <c r="A5" s="77"/>
      <c r="B5" s="81" t="s">
        <v>5</v>
      </c>
      <c r="C5" s="82"/>
      <c r="D5" s="86" t="s">
        <v>34</v>
      </c>
      <c r="E5" s="87"/>
      <c r="F5" s="86" t="s">
        <v>35</v>
      </c>
      <c r="G5" s="87"/>
      <c r="H5" s="86" t="s">
        <v>36</v>
      </c>
      <c r="I5" s="87"/>
      <c r="J5" s="86" t="s">
        <v>37</v>
      </c>
      <c r="K5" s="88"/>
    </row>
    <row r="6" spans="1:11" s="8" customFormat="1" ht="20.100000000000001" customHeight="1">
      <c r="A6" s="77"/>
      <c r="B6" s="63" t="s">
        <v>6</v>
      </c>
      <c r="C6" s="63" t="s">
        <v>7</v>
      </c>
      <c r="D6" s="63" t="s">
        <v>6</v>
      </c>
      <c r="E6" s="63" t="s">
        <v>7</v>
      </c>
      <c r="F6" s="63" t="s">
        <v>6</v>
      </c>
      <c r="G6" s="63" t="s">
        <v>7</v>
      </c>
      <c r="H6" s="63" t="s">
        <v>6</v>
      </c>
      <c r="I6" s="63" t="s">
        <v>7</v>
      </c>
      <c r="J6" s="63" t="s">
        <v>6</v>
      </c>
      <c r="K6" s="65" t="s">
        <v>7</v>
      </c>
    </row>
    <row r="7" spans="1:11" s="8" customFormat="1" ht="20.100000000000001" customHeight="1">
      <c r="A7" s="78"/>
      <c r="B7" s="7" t="s">
        <v>8</v>
      </c>
      <c r="C7" s="7" t="s">
        <v>9</v>
      </c>
      <c r="D7" s="7" t="s">
        <v>8</v>
      </c>
      <c r="E7" s="7" t="s">
        <v>9</v>
      </c>
      <c r="F7" s="7" t="s">
        <v>8</v>
      </c>
      <c r="G7" s="7" t="s">
        <v>9</v>
      </c>
      <c r="H7" s="7" t="s">
        <v>8</v>
      </c>
      <c r="I7" s="7" t="s">
        <v>9</v>
      </c>
      <c r="J7" s="7" t="s">
        <v>8</v>
      </c>
      <c r="K7" s="66" t="s">
        <v>9</v>
      </c>
    </row>
    <row r="8" spans="1:11" ht="34.5" customHeight="1">
      <c r="A8" s="2" t="s">
        <v>10</v>
      </c>
      <c r="B8" s="9">
        <v>29</v>
      </c>
      <c r="C8" s="11">
        <v>1619</v>
      </c>
      <c r="D8" s="12">
        <v>6</v>
      </c>
      <c r="E8" s="12">
        <v>143</v>
      </c>
      <c r="F8" s="12">
        <v>7</v>
      </c>
      <c r="G8" s="12">
        <v>384</v>
      </c>
      <c r="H8" s="12">
        <v>8</v>
      </c>
      <c r="I8" s="12">
        <v>599</v>
      </c>
      <c r="J8" s="12">
        <v>8</v>
      </c>
      <c r="K8" s="12">
        <v>493</v>
      </c>
    </row>
    <row r="9" spans="1:11" ht="34.5" customHeight="1">
      <c r="A9" s="2" t="s">
        <v>98</v>
      </c>
      <c r="B9" s="9">
        <v>33</v>
      </c>
      <c r="C9" s="11">
        <v>1745</v>
      </c>
      <c r="D9" s="12">
        <v>5</v>
      </c>
      <c r="E9" s="11">
        <v>125</v>
      </c>
      <c r="F9" s="12">
        <v>9</v>
      </c>
      <c r="G9" s="11">
        <v>441</v>
      </c>
      <c r="H9" s="12">
        <v>11</v>
      </c>
      <c r="I9" s="11">
        <v>686</v>
      </c>
      <c r="J9" s="12">
        <v>8</v>
      </c>
      <c r="K9" s="11">
        <v>493</v>
      </c>
    </row>
    <row r="10" spans="1:11" s="14" customFormat="1" ht="34.5" customHeight="1">
      <c r="A10" s="38" t="s">
        <v>99</v>
      </c>
      <c r="B10" s="39">
        <v>39</v>
      </c>
      <c r="C10" s="40">
        <v>1884</v>
      </c>
      <c r="D10" s="41">
        <v>6</v>
      </c>
      <c r="E10" s="40">
        <v>165</v>
      </c>
      <c r="F10" s="40">
        <v>9</v>
      </c>
      <c r="G10" s="40">
        <v>427</v>
      </c>
      <c r="H10" s="40">
        <v>12</v>
      </c>
      <c r="I10" s="40">
        <v>704</v>
      </c>
      <c r="J10" s="40">
        <v>12</v>
      </c>
      <c r="K10" s="40">
        <v>588</v>
      </c>
    </row>
    <row r="11" spans="1:11" ht="34.5" customHeight="1">
      <c r="A11" s="38" t="s">
        <v>55</v>
      </c>
      <c r="B11" s="39">
        <v>38</v>
      </c>
      <c r="C11" s="40">
        <v>1871</v>
      </c>
      <c r="D11" s="41">
        <v>6</v>
      </c>
      <c r="E11" s="40">
        <v>169</v>
      </c>
      <c r="F11" s="40">
        <v>8</v>
      </c>
      <c r="G11" s="40">
        <v>414</v>
      </c>
      <c r="H11" s="40">
        <v>12</v>
      </c>
      <c r="I11" s="40">
        <v>704</v>
      </c>
      <c r="J11" s="40">
        <v>12</v>
      </c>
      <c r="K11" s="40">
        <v>584</v>
      </c>
    </row>
    <row r="12" spans="1:11" ht="34.5" customHeight="1">
      <c r="A12" s="3" t="s">
        <v>100</v>
      </c>
      <c r="B12" s="28">
        <v>42</v>
      </c>
      <c r="C12" s="29">
        <v>2104</v>
      </c>
      <c r="D12" s="30">
        <v>7</v>
      </c>
      <c r="E12" s="29">
        <v>178</v>
      </c>
      <c r="F12" s="121">
        <v>10</v>
      </c>
      <c r="G12" s="29">
        <v>414</v>
      </c>
      <c r="H12" s="29">
        <v>13</v>
      </c>
      <c r="I12" s="29">
        <v>928</v>
      </c>
      <c r="J12" s="29">
        <v>12</v>
      </c>
      <c r="K12" s="29">
        <v>584</v>
      </c>
    </row>
    <row r="13" spans="1:11" ht="45" customHeight="1">
      <c r="A13" s="62" t="s">
        <v>56</v>
      </c>
      <c r="B13" s="31">
        <v>20</v>
      </c>
      <c r="C13" s="32">
        <v>1362</v>
      </c>
      <c r="D13" s="33">
        <v>5</v>
      </c>
      <c r="E13" s="33">
        <v>124</v>
      </c>
      <c r="F13" s="33">
        <v>6</v>
      </c>
      <c r="G13" s="33">
        <v>294</v>
      </c>
      <c r="H13" s="33">
        <v>3</v>
      </c>
      <c r="I13" s="33">
        <v>497</v>
      </c>
      <c r="J13" s="33">
        <v>8</v>
      </c>
      <c r="K13" s="33">
        <v>484</v>
      </c>
    </row>
    <row r="14" spans="1:11" ht="45" customHeight="1">
      <c r="A14" s="62" t="s">
        <v>57</v>
      </c>
      <c r="B14" s="31">
        <v>8</v>
      </c>
      <c r="C14" s="32">
        <v>384</v>
      </c>
      <c r="D14" s="33" t="s">
        <v>101</v>
      </c>
      <c r="E14" s="33" t="s">
        <v>102</v>
      </c>
      <c r="F14" s="33" t="s">
        <v>102</v>
      </c>
      <c r="G14" s="33" t="s">
        <v>102</v>
      </c>
      <c r="H14" s="33">
        <v>7</v>
      </c>
      <c r="I14" s="33">
        <v>372</v>
      </c>
      <c r="J14" s="33" t="s">
        <v>102</v>
      </c>
      <c r="K14" s="33" t="s">
        <v>102</v>
      </c>
    </row>
    <row r="15" spans="1:11" ht="45" customHeight="1">
      <c r="A15" s="62" t="s">
        <v>58</v>
      </c>
      <c r="B15" s="31">
        <v>8</v>
      </c>
      <c r="C15" s="32">
        <v>189</v>
      </c>
      <c r="D15" s="33">
        <v>2</v>
      </c>
      <c r="E15" s="33">
        <v>54</v>
      </c>
      <c r="F15" s="33">
        <v>2</v>
      </c>
      <c r="G15" s="33">
        <v>40</v>
      </c>
      <c r="H15" s="33">
        <v>1</v>
      </c>
      <c r="I15" s="33">
        <v>12</v>
      </c>
      <c r="J15" s="33">
        <v>3</v>
      </c>
      <c r="K15" s="33">
        <v>83</v>
      </c>
    </row>
    <row r="16" spans="1:11" ht="45" customHeight="1">
      <c r="A16" s="62" t="s">
        <v>59</v>
      </c>
      <c r="B16" s="31">
        <v>4</v>
      </c>
      <c r="C16" s="32">
        <v>115</v>
      </c>
      <c r="D16" s="33" t="s">
        <v>102</v>
      </c>
      <c r="E16" s="33" t="s">
        <v>102</v>
      </c>
      <c r="F16" s="33">
        <v>2</v>
      </c>
      <c r="G16" s="33">
        <v>80</v>
      </c>
      <c r="H16" s="33">
        <v>1</v>
      </c>
      <c r="I16" s="33">
        <v>18</v>
      </c>
      <c r="J16" s="33">
        <v>1</v>
      </c>
      <c r="K16" s="33">
        <v>17</v>
      </c>
    </row>
    <row r="17" spans="1:11" ht="45" customHeight="1" thickBot="1">
      <c r="A17" s="13" t="s">
        <v>60</v>
      </c>
      <c r="B17" s="34">
        <v>2</v>
      </c>
      <c r="C17" s="35">
        <v>54</v>
      </c>
      <c r="D17" s="36" t="s">
        <v>101</v>
      </c>
      <c r="E17" s="36" t="s">
        <v>102</v>
      </c>
      <c r="F17" s="36" t="s">
        <v>101</v>
      </c>
      <c r="G17" s="36" t="s">
        <v>102</v>
      </c>
      <c r="H17" s="36">
        <v>1</v>
      </c>
      <c r="I17" s="36">
        <v>29</v>
      </c>
      <c r="J17" s="36" t="s">
        <v>101</v>
      </c>
      <c r="K17" s="36" t="s">
        <v>102</v>
      </c>
    </row>
    <row r="18" spans="1:11">
      <c r="A18" s="4" t="s">
        <v>11</v>
      </c>
    </row>
    <row r="19" spans="1:11">
      <c r="A19" s="5" t="s">
        <v>3</v>
      </c>
    </row>
  </sheetData>
  <mergeCells count="11">
    <mergeCell ref="J5:K5"/>
    <mergeCell ref="A1:K1"/>
    <mergeCell ref="A2:K2"/>
    <mergeCell ref="A4:A7"/>
    <mergeCell ref="B4:C4"/>
    <mergeCell ref="D4:G4"/>
    <mergeCell ref="H4:K4"/>
    <mergeCell ref="B5:C5"/>
    <mergeCell ref="D5:E5"/>
    <mergeCell ref="F5:G5"/>
    <mergeCell ref="H5: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view="pageBreakPreview" zoomScale="115" zoomScaleNormal="100" zoomScaleSheetLayoutView="115" workbookViewId="0">
      <selection activeCell="AA12" sqref="AA12"/>
    </sheetView>
  </sheetViews>
  <sheetFormatPr defaultRowHeight="16.5"/>
  <cols>
    <col min="2" max="2" width="6.625" customWidth="1"/>
    <col min="3" max="3" width="6.375" customWidth="1"/>
    <col min="4" max="4" width="7" customWidth="1"/>
    <col min="5" max="6" width="7.375" customWidth="1"/>
    <col min="7" max="7" width="6.25" customWidth="1"/>
    <col min="8" max="8" width="6.625" customWidth="1"/>
    <col min="9" max="9" width="7" customWidth="1"/>
    <col min="10" max="10" width="6" customWidth="1"/>
    <col min="11" max="11" width="6.125" customWidth="1"/>
    <col min="12" max="12" width="7" customWidth="1"/>
    <col min="13" max="13" width="7.125" customWidth="1"/>
    <col min="15" max="15" width="7.5" bestFit="1" customWidth="1"/>
    <col min="16" max="16" width="6.5" customWidth="1"/>
    <col min="17" max="17" width="7.625" bestFit="1" customWidth="1"/>
    <col min="18" max="19" width="6.5" customWidth="1"/>
    <col min="20" max="20" width="6.625" customWidth="1"/>
    <col min="21" max="24" width="6.5" customWidth="1"/>
    <col min="25" max="25" width="7.875" customWidth="1"/>
  </cols>
  <sheetData>
    <row r="1" spans="1:25" ht="25.5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 t="s">
        <v>23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30" customHeight="1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 t="s">
        <v>24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30" customHeight="1" thickBot="1">
      <c r="A3" s="1" t="s">
        <v>15</v>
      </c>
      <c r="L3" s="108" t="s">
        <v>16</v>
      </c>
      <c r="M3" s="108"/>
      <c r="N3" s="1" t="s">
        <v>15</v>
      </c>
      <c r="W3" s="108" t="s">
        <v>16</v>
      </c>
      <c r="X3" s="108"/>
      <c r="Y3" s="108"/>
    </row>
    <row r="4" spans="1:25">
      <c r="A4" s="109" t="s">
        <v>3</v>
      </c>
      <c r="B4" s="89" t="s">
        <v>4</v>
      </c>
      <c r="C4" s="90"/>
      <c r="D4" s="90"/>
      <c r="E4" s="91"/>
      <c r="F4" s="89" t="s">
        <v>18</v>
      </c>
      <c r="G4" s="90"/>
      <c r="H4" s="90"/>
      <c r="I4" s="91"/>
      <c r="J4" s="89" t="s">
        <v>20</v>
      </c>
      <c r="K4" s="90"/>
      <c r="L4" s="90"/>
      <c r="M4" s="90"/>
      <c r="N4" s="102" t="s">
        <v>3</v>
      </c>
      <c r="O4" s="89" t="s">
        <v>25</v>
      </c>
      <c r="P4" s="90"/>
      <c r="Q4" s="90"/>
      <c r="R4" s="91"/>
      <c r="S4" s="89" t="s">
        <v>27</v>
      </c>
      <c r="T4" s="90"/>
      <c r="U4" s="90"/>
      <c r="V4" s="91"/>
      <c r="W4" s="89" t="s">
        <v>29</v>
      </c>
      <c r="X4" s="90"/>
      <c r="Y4" s="97"/>
    </row>
    <row r="5" spans="1:25">
      <c r="A5" s="110"/>
      <c r="B5" s="92" t="s">
        <v>17</v>
      </c>
      <c r="C5" s="93"/>
      <c r="D5" s="93"/>
      <c r="E5" s="94"/>
      <c r="F5" s="92" t="s">
        <v>19</v>
      </c>
      <c r="G5" s="93"/>
      <c r="H5" s="93"/>
      <c r="I5" s="94"/>
      <c r="J5" s="92" t="s">
        <v>21</v>
      </c>
      <c r="K5" s="93"/>
      <c r="L5" s="93"/>
      <c r="M5" s="93"/>
      <c r="N5" s="77"/>
      <c r="O5" s="92" t="s">
        <v>26</v>
      </c>
      <c r="P5" s="93"/>
      <c r="Q5" s="93"/>
      <c r="R5" s="94"/>
      <c r="S5" s="92" t="s">
        <v>28</v>
      </c>
      <c r="T5" s="93"/>
      <c r="U5" s="93"/>
      <c r="V5" s="94"/>
      <c r="W5" s="92" t="s">
        <v>30</v>
      </c>
      <c r="X5" s="93"/>
      <c r="Y5" s="98"/>
    </row>
    <row r="6" spans="1:25" ht="32.25" customHeight="1">
      <c r="A6" s="110"/>
      <c r="B6" s="104" t="s">
        <v>3</v>
      </c>
      <c r="C6" s="95" t="s">
        <v>38</v>
      </c>
      <c r="D6" s="95" t="s">
        <v>39</v>
      </c>
      <c r="E6" s="95" t="s">
        <v>62</v>
      </c>
      <c r="F6" s="104" t="s">
        <v>3</v>
      </c>
      <c r="G6" s="95" t="s">
        <v>31</v>
      </c>
      <c r="H6" s="95" t="s">
        <v>39</v>
      </c>
      <c r="I6" s="95" t="s">
        <v>63</v>
      </c>
      <c r="J6" s="104" t="s">
        <v>3</v>
      </c>
      <c r="K6" s="95" t="s">
        <v>38</v>
      </c>
      <c r="L6" s="95" t="s">
        <v>39</v>
      </c>
      <c r="M6" s="106" t="s">
        <v>63</v>
      </c>
      <c r="N6" s="77"/>
      <c r="O6" s="101" t="s">
        <v>3</v>
      </c>
      <c r="P6" s="95" t="s">
        <v>38</v>
      </c>
      <c r="Q6" s="95" t="s">
        <v>39</v>
      </c>
      <c r="R6" s="95" t="s">
        <v>63</v>
      </c>
      <c r="S6" s="101" t="s">
        <v>3</v>
      </c>
      <c r="T6" s="95" t="s">
        <v>38</v>
      </c>
      <c r="U6" s="95" t="s">
        <v>39</v>
      </c>
      <c r="V6" s="95" t="s">
        <v>63</v>
      </c>
      <c r="W6" s="101" t="s">
        <v>3</v>
      </c>
      <c r="X6" s="95" t="s">
        <v>38</v>
      </c>
      <c r="Y6" s="99" t="s">
        <v>39</v>
      </c>
    </row>
    <row r="7" spans="1:25" ht="40.5" customHeight="1">
      <c r="A7" s="111"/>
      <c r="B7" s="105"/>
      <c r="C7" s="96"/>
      <c r="D7" s="96"/>
      <c r="E7" s="96"/>
      <c r="F7" s="105"/>
      <c r="G7" s="96"/>
      <c r="H7" s="96"/>
      <c r="I7" s="96"/>
      <c r="J7" s="105"/>
      <c r="K7" s="96"/>
      <c r="L7" s="96"/>
      <c r="M7" s="107"/>
      <c r="N7" s="103"/>
      <c r="O7" s="96"/>
      <c r="P7" s="96"/>
      <c r="Q7" s="96"/>
      <c r="R7" s="96"/>
      <c r="S7" s="96"/>
      <c r="T7" s="96"/>
      <c r="U7" s="96"/>
      <c r="V7" s="96"/>
      <c r="W7" s="96"/>
      <c r="X7" s="96"/>
      <c r="Y7" s="100"/>
    </row>
    <row r="8" spans="1:25">
      <c r="A8" s="42" t="s">
        <v>10</v>
      </c>
      <c r="B8" s="9">
        <v>58369</v>
      </c>
      <c r="C8" s="12">
        <v>196</v>
      </c>
      <c r="D8" s="11">
        <v>56167</v>
      </c>
      <c r="E8" s="11">
        <v>2006</v>
      </c>
      <c r="F8" s="11">
        <v>45726</v>
      </c>
      <c r="G8" s="12">
        <v>57</v>
      </c>
      <c r="H8" s="11">
        <v>44931</v>
      </c>
      <c r="I8" s="12">
        <v>738</v>
      </c>
      <c r="J8" s="11">
        <v>3055</v>
      </c>
      <c r="K8" s="12">
        <v>47</v>
      </c>
      <c r="L8" s="11">
        <v>2511</v>
      </c>
      <c r="M8" s="12">
        <v>497</v>
      </c>
      <c r="N8" s="2" t="s">
        <v>10</v>
      </c>
      <c r="O8" s="9">
        <v>9387</v>
      </c>
      <c r="P8" s="12">
        <v>86</v>
      </c>
      <c r="Q8" s="11">
        <v>8680</v>
      </c>
      <c r="R8" s="12">
        <v>621</v>
      </c>
      <c r="S8" s="12">
        <v>201</v>
      </c>
      <c r="T8" s="12">
        <v>6</v>
      </c>
      <c r="U8" s="12">
        <v>45</v>
      </c>
      <c r="V8" s="12">
        <v>150</v>
      </c>
      <c r="W8" s="11">
        <v>4407</v>
      </c>
      <c r="X8" s="12">
        <v>56</v>
      </c>
      <c r="Y8" s="43">
        <v>4351</v>
      </c>
    </row>
    <row r="9" spans="1:25">
      <c r="A9" s="42" t="s">
        <v>12</v>
      </c>
      <c r="B9" s="6">
        <v>63816</v>
      </c>
      <c r="C9" s="16">
        <v>202</v>
      </c>
      <c r="D9" s="16">
        <v>61521</v>
      </c>
      <c r="E9" s="16">
        <v>2093</v>
      </c>
      <c r="F9" s="16">
        <v>50556</v>
      </c>
      <c r="G9" s="16">
        <v>59</v>
      </c>
      <c r="H9" s="16">
        <v>49741</v>
      </c>
      <c r="I9" s="16">
        <v>756</v>
      </c>
      <c r="J9" s="16">
        <v>3055</v>
      </c>
      <c r="K9" s="16">
        <v>50</v>
      </c>
      <c r="L9" s="16">
        <v>2496</v>
      </c>
      <c r="M9" s="16">
        <v>509</v>
      </c>
      <c r="N9" s="2" t="s">
        <v>12</v>
      </c>
      <c r="O9" s="17">
        <v>9989</v>
      </c>
      <c r="P9" s="18">
        <v>87</v>
      </c>
      <c r="Q9" s="18">
        <v>9236</v>
      </c>
      <c r="R9" s="18">
        <v>666</v>
      </c>
      <c r="S9" s="18">
        <v>216</v>
      </c>
      <c r="T9" s="18">
        <v>6</v>
      </c>
      <c r="U9" s="18">
        <v>48</v>
      </c>
      <c r="V9" s="18">
        <v>162</v>
      </c>
      <c r="W9" s="18">
        <v>4572</v>
      </c>
      <c r="X9" s="18">
        <v>64</v>
      </c>
      <c r="Y9" s="44">
        <v>4508</v>
      </c>
    </row>
    <row r="10" spans="1:25" s="14" customFormat="1">
      <c r="A10" s="42" t="s">
        <v>52</v>
      </c>
      <c r="B10" s="6">
        <v>67927</v>
      </c>
      <c r="C10" s="16">
        <v>224</v>
      </c>
      <c r="D10" s="16">
        <v>65583</v>
      </c>
      <c r="E10" s="16">
        <v>2120</v>
      </c>
      <c r="F10" s="16">
        <v>54253</v>
      </c>
      <c r="G10" s="37">
        <v>62</v>
      </c>
      <c r="H10" s="37">
        <v>53422</v>
      </c>
      <c r="I10" s="37">
        <v>769</v>
      </c>
      <c r="J10" s="16">
        <v>3051</v>
      </c>
      <c r="K10" s="16">
        <v>56</v>
      </c>
      <c r="L10" s="16">
        <v>2489</v>
      </c>
      <c r="M10" s="16">
        <v>506</v>
      </c>
      <c r="N10" s="19" t="s">
        <v>52</v>
      </c>
      <c r="O10" s="17">
        <v>10388</v>
      </c>
      <c r="P10" s="18">
        <v>98</v>
      </c>
      <c r="Q10" s="18">
        <v>9609</v>
      </c>
      <c r="R10" s="18">
        <v>681</v>
      </c>
      <c r="S10" s="18">
        <v>235</v>
      </c>
      <c r="T10" s="18">
        <v>8</v>
      </c>
      <c r="U10" s="18">
        <v>63</v>
      </c>
      <c r="V10" s="18">
        <v>164</v>
      </c>
      <c r="W10" s="26">
        <v>4808</v>
      </c>
      <c r="X10" s="26">
        <v>57</v>
      </c>
      <c r="Y10" s="45">
        <v>4751</v>
      </c>
    </row>
    <row r="11" spans="1:25">
      <c r="A11" s="42" t="s">
        <v>53</v>
      </c>
      <c r="B11" s="6">
        <v>70842</v>
      </c>
      <c r="C11" s="16">
        <v>233</v>
      </c>
      <c r="D11" s="16">
        <v>68483</v>
      </c>
      <c r="E11" s="16">
        <v>2126</v>
      </c>
      <c r="F11" s="16">
        <v>56843</v>
      </c>
      <c r="G11" s="37">
        <v>69</v>
      </c>
      <c r="H11" s="37">
        <v>56021</v>
      </c>
      <c r="I11" s="37">
        <v>753</v>
      </c>
      <c r="J11" s="16">
        <v>3023</v>
      </c>
      <c r="K11" s="16">
        <v>56</v>
      </c>
      <c r="L11" s="16">
        <v>2481</v>
      </c>
      <c r="M11" s="16">
        <v>486</v>
      </c>
      <c r="N11" s="19" t="s">
        <v>53</v>
      </c>
      <c r="O11" s="17">
        <v>10710</v>
      </c>
      <c r="P11" s="18">
        <v>100</v>
      </c>
      <c r="Q11" s="18">
        <v>9896</v>
      </c>
      <c r="R11" s="18">
        <v>714</v>
      </c>
      <c r="S11" s="18">
        <v>266</v>
      </c>
      <c r="T11" s="18">
        <v>8</v>
      </c>
      <c r="U11" s="18">
        <v>85</v>
      </c>
      <c r="V11" s="18">
        <v>173</v>
      </c>
      <c r="W11" s="26">
        <v>4969</v>
      </c>
      <c r="X11" s="26">
        <v>57</v>
      </c>
      <c r="Y11" s="45">
        <v>4912</v>
      </c>
    </row>
    <row r="12" spans="1:25">
      <c r="A12" s="46" t="s">
        <v>61</v>
      </c>
      <c r="B12" s="67">
        <f>SUM(C12:E12)</f>
        <v>73190</v>
      </c>
      <c r="C12" s="68">
        <f t="shared" ref="C12:E13" si="0">G12+K12+P12+T12</f>
        <v>253</v>
      </c>
      <c r="D12" s="68">
        <f t="shared" si="0"/>
        <v>70718</v>
      </c>
      <c r="E12" s="68">
        <f t="shared" si="0"/>
        <v>2219</v>
      </c>
      <c r="F12" s="69">
        <f>SUM(G12:I12)</f>
        <v>59047</v>
      </c>
      <c r="G12" s="70">
        <v>74</v>
      </c>
      <c r="H12" s="70">
        <v>58207</v>
      </c>
      <c r="I12" s="70">
        <v>766</v>
      </c>
      <c r="J12" s="69">
        <f>SUM(K12:M12)</f>
        <v>2997</v>
      </c>
      <c r="K12" s="68">
        <v>60</v>
      </c>
      <c r="L12" s="68">
        <v>2439</v>
      </c>
      <c r="M12" s="68">
        <v>498</v>
      </c>
      <c r="N12" s="15" t="s">
        <v>61</v>
      </c>
      <c r="O12" s="71">
        <f>SUM(P12:R12)</f>
        <v>10860</v>
      </c>
      <c r="P12" s="69">
        <v>111</v>
      </c>
      <c r="Q12" s="69">
        <v>9971</v>
      </c>
      <c r="R12" s="69">
        <v>778</v>
      </c>
      <c r="S12" s="69">
        <f>SUM(T12:V12)</f>
        <v>286</v>
      </c>
      <c r="T12" s="69">
        <v>8</v>
      </c>
      <c r="U12" s="69">
        <v>101</v>
      </c>
      <c r="V12" s="69">
        <v>177</v>
      </c>
      <c r="W12" s="72">
        <f>SUM(X12:Y12)</f>
        <v>5052</v>
      </c>
      <c r="X12" s="72">
        <f>X24</f>
        <v>60</v>
      </c>
      <c r="Y12" s="73">
        <f>Y24</f>
        <v>4992</v>
      </c>
    </row>
    <row r="13" spans="1:25" ht="37.5" customHeight="1">
      <c r="A13" s="42" t="s">
        <v>40</v>
      </c>
      <c r="B13" s="21">
        <f>SUM(C13:E13)</f>
        <v>71223</v>
      </c>
      <c r="C13" s="16">
        <f t="shared" si="0"/>
        <v>236</v>
      </c>
      <c r="D13" s="16">
        <f t="shared" si="0"/>
        <v>68857</v>
      </c>
      <c r="E13" s="16">
        <f t="shared" si="0"/>
        <v>2130</v>
      </c>
      <c r="F13" s="18">
        <f>SUM(G13:I13)</f>
        <v>57169</v>
      </c>
      <c r="G13" s="18">
        <v>69</v>
      </c>
      <c r="H13" s="18">
        <v>56350</v>
      </c>
      <c r="I13" s="18">
        <v>750</v>
      </c>
      <c r="J13" s="18">
        <f>SUM(K13:M13)</f>
        <v>3031</v>
      </c>
      <c r="K13" s="18">
        <v>56</v>
      </c>
      <c r="L13" s="18">
        <v>2489</v>
      </c>
      <c r="M13" s="18">
        <v>486</v>
      </c>
      <c r="N13" s="19" t="s">
        <v>40</v>
      </c>
      <c r="O13" s="17">
        <f>SUM(P13:R13)</f>
        <v>10755</v>
      </c>
      <c r="P13" s="18">
        <v>103</v>
      </c>
      <c r="Q13" s="18">
        <v>9932</v>
      </c>
      <c r="R13" s="18">
        <v>720</v>
      </c>
      <c r="S13" s="18">
        <f>SUM(T13:V13)</f>
        <v>268</v>
      </c>
      <c r="T13" s="18">
        <v>8</v>
      </c>
      <c r="U13" s="18">
        <v>86</v>
      </c>
      <c r="V13" s="18">
        <v>174</v>
      </c>
      <c r="W13" s="26">
        <f>SUM(X13:Y13)</f>
        <v>4976</v>
      </c>
      <c r="X13" s="26">
        <v>59</v>
      </c>
      <c r="Y13" s="45">
        <v>4917</v>
      </c>
    </row>
    <row r="14" spans="1:25" ht="37.5" customHeight="1">
      <c r="A14" s="42" t="s">
        <v>41</v>
      </c>
      <c r="B14" s="21">
        <f t="shared" ref="B14:B24" si="1">SUM(C14:E14)</f>
        <v>71347</v>
      </c>
      <c r="C14" s="16">
        <f t="shared" ref="C14:C23" si="2">G14+K14+P14+T14</f>
        <v>238</v>
      </c>
      <c r="D14" s="16">
        <f t="shared" ref="D14:D23" si="3">H14+L14+Q14+U14</f>
        <v>68977</v>
      </c>
      <c r="E14" s="16">
        <f t="shared" ref="E14:E23" si="4">I14+M14+R14+V14</f>
        <v>2132</v>
      </c>
      <c r="F14" s="18">
        <f t="shared" ref="F14:F24" si="5">SUM(G14:I14)</f>
        <v>57321</v>
      </c>
      <c r="G14" s="18">
        <v>70</v>
      </c>
      <c r="H14" s="18">
        <v>56493</v>
      </c>
      <c r="I14" s="18">
        <v>758</v>
      </c>
      <c r="J14" s="18">
        <f t="shared" ref="J14:J24" si="6">SUM(K14:M14)</f>
        <v>3020</v>
      </c>
      <c r="K14" s="18">
        <v>56</v>
      </c>
      <c r="L14" s="18">
        <v>2479</v>
      </c>
      <c r="M14" s="18">
        <v>485</v>
      </c>
      <c r="N14" s="19" t="s">
        <v>41</v>
      </c>
      <c r="O14" s="17">
        <f t="shared" ref="O14:O24" si="7">SUM(P14:R14)</f>
        <v>10739</v>
      </c>
      <c r="P14" s="18">
        <v>104</v>
      </c>
      <c r="Q14" s="18">
        <v>9920</v>
      </c>
      <c r="R14" s="18">
        <v>715</v>
      </c>
      <c r="S14" s="18">
        <f t="shared" ref="S14:S24" si="8">SUM(T14:V14)</f>
        <v>267</v>
      </c>
      <c r="T14" s="18">
        <v>8</v>
      </c>
      <c r="U14" s="18">
        <v>85</v>
      </c>
      <c r="V14" s="18">
        <v>174</v>
      </c>
      <c r="W14" s="26">
        <f t="shared" ref="W14:W24" si="9">SUM(X14:Y14)</f>
        <v>4994</v>
      </c>
      <c r="X14" s="26">
        <v>60</v>
      </c>
      <c r="Y14" s="45">
        <v>4934</v>
      </c>
    </row>
    <row r="15" spans="1:25" ht="37.5" customHeight="1">
      <c r="A15" s="42" t="s">
        <v>42</v>
      </c>
      <c r="B15" s="21">
        <f t="shared" si="1"/>
        <v>71446</v>
      </c>
      <c r="C15" s="16">
        <f t="shared" si="2"/>
        <v>239</v>
      </c>
      <c r="D15" s="16">
        <f t="shared" si="3"/>
        <v>69075</v>
      </c>
      <c r="E15" s="16">
        <f t="shared" si="4"/>
        <v>2132</v>
      </c>
      <c r="F15" s="18">
        <f t="shared" si="5"/>
        <v>57450</v>
      </c>
      <c r="G15" s="18">
        <v>69</v>
      </c>
      <c r="H15" s="18">
        <v>56626</v>
      </c>
      <c r="I15" s="18">
        <v>755</v>
      </c>
      <c r="J15" s="18">
        <f t="shared" si="6"/>
        <v>2999</v>
      </c>
      <c r="K15" s="18">
        <v>56</v>
      </c>
      <c r="L15" s="18">
        <v>2458</v>
      </c>
      <c r="M15" s="18">
        <v>485</v>
      </c>
      <c r="N15" s="19" t="s">
        <v>42</v>
      </c>
      <c r="O15" s="17">
        <f t="shared" si="7"/>
        <v>10731</v>
      </c>
      <c r="P15" s="18">
        <v>106</v>
      </c>
      <c r="Q15" s="18">
        <v>9905</v>
      </c>
      <c r="R15" s="18">
        <v>720</v>
      </c>
      <c r="S15" s="18">
        <f t="shared" si="8"/>
        <v>266</v>
      </c>
      <c r="T15" s="18">
        <v>8</v>
      </c>
      <c r="U15" s="18">
        <v>86</v>
      </c>
      <c r="V15" s="18">
        <v>172</v>
      </c>
      <c r="W15" s="26">
        <f t="shared" si="9"/>
        <v>5014</v>
      </c>
      <c r="X15" s="26">
        <v>60</v>
      </c>
      <c r="Y15" s="45">
        <v>4954</v>
      </c>
    </row>
    <row r="16" spans="1:25" ht="37.5" customHeight="1">
      <c r="A16" s="42" t="s">
        <v>43</v>
      </c>
      <c r="B16" s="21">
        <f t="shared" si="1"/>
        <v>71582</v>
      </c>
      <c r="C16" s="16">
        <f t="shared" si="2"/>
        <v>241</v>
      </c>
      <c r="D16" s="16">
        <f t="shared" si="3"/>
        <v>69205</v>
      </c>
      <c r="E16" s="16">
        <f t="shared" si="4"/>
        <v>2136</v>
      </c>
      <c r="F16" s="18">
        <f t="shared" si="5"/>
        <v>57585</v>
      </c>
      <c r="G16" s="18">
        <v>70</v>
      </c>
      <c r="H16" s="18">
        <v>56758</v>
      </c>
      <c r="I16" s="18">
        <v>757</v>
      </c>
      <c r="J16" s="18">
        <f t="shared" si="6"/>
        <v>2999</v>
      </c>
      <c r="K16" s="18">
        <v>56</v>
      </c>
      <c r="L16" s="18">
        <v>2457</v>
      </c>
      <c r="M16" s="18">
        <v>486</v>
      </c>
      <c r="N16" s="19" t="s">
        <v>43</v>
      </c>
      <c r="O16" s="17">
        <f t="shared" si="7"/>
        <v>10732</v>
      </c>
      <c r="P16" s="18">
        <v>107</v>
      </c>
      <c r="Q16" s="18">
        <v>9906</v>
      </c>
      <c r="R16" s="18">
        <v>719</v>
      </c>
      <c r="S16" s="18">
        <f t="shared" si="8"/>
        <v>266</v>
      </c>
      <c r="T16" s="18">
        <v>8</v>
      </c>
      <c r="U16" s="18">
        <v>84</v>
      </c>
      <c r="V16" s="18">
        <v>174</v>
      </c>
      <c r="W16" s="26">
        <f t="shared" si="9"/>
        <v>5022</v>
      </c>
      <c r="X16" s="26">
        <v>60</v>
      </c>
      <c r="Y16" s="45">
        <v>4962</v>
      </c>
    </row>
    <row r="17" spans="1:25" ht="37.5" customHeight="1">
      <c r="A17" s="42" t="s">
        <v>44</v>
      </c>
      <c r="B17" s="21">
        <f t="shared" si="1"/>
        <v>71708</v>
      </c>
      <c r="C17" s="16">
        <f t="shared" si="2"/>
        <v>242</v>
      </c>
      <c r="D17" s="16">
        <f t="shared" si="3"/>
        <v>69333</v>
      </c>
      <c r="E17" s="16">
        <f t="shared" si="4"/>
        <v>2133</v>
      </c>
      <c r="F17" s="18">
        <f t="shared" si="5"/>
        <v>57667</v>
      </c>
      <c r="G17" s="18">
        <v>70</v>
      </c>
      <c r="H17" s="18">
        <v>56843</v>
      </c>
      <c r="I17" s="18">
        <v>754</v>
      </c>
      <c r="J17" s="18">
        <f t="shared" si="6"/>
        <v>2988</v>
      </c>
      <c r="K17" s="18">
        <v>56</v>
      </c>
      <c r="L17" s="18">
        <v>2447</v>
      </c>
      <c r="M17" s="18">
        <v>485</v>
      </c>
      <c r="N17" s="19" t="s">
        <v>44</v>
      </c>
      <c r="O17" s="17">
        <f t="shared" si="7"/>
        <v>10782</v>
      </c>
      <c r="P17" s="18">
        <v>108</v>
      </c>
      <c r="Q17" s="18">
        <v>9956</v>
      </c>
      <c r="R17" s="18">
        <v>718</v>
      </c>
      <c r="S17" s="18">
        <f t="shared" si="8"/>
        <v>271</v>
      </c>
      <c r="T17" s="18">
        <v>8</v>
      </c>
      <c r="U17" s="18">
        <v>87</v>
      </c>
      <c r="V17" s="18">
        <v>176</v>
      </c>
      <c r="W17" s="26">
        <f t="shared" si="9"/>
        <v>5004</v>
      </c>
      <c r="X17" s="26">
        <v>60</v>
      </c>
      <c r="Y17" s="45">
        <v>4944</v>
      </c>
    </row>
    <row r="18" spans="1:25" ht="37.5" customHeight="1">
      <c r="A18" s="42" t="s">
        <v>45</v>
      </c>
      <c r="B18" s="21">
        <f t="shared" si="1"/>
        <v>71965</v>
      </c>
      <c r="C18" s="16">
        <f t="shared" si="2"/>
        <v>245</v>
      </c>
      <c r="D18" s="16">
        <f t="shared" si="3"/>
        <v>69582</v>
      </c>
      <c r="E18" s="16">
        <f t="shared" si="4"/>
        <v>2138</v>
      </c>
      <c r="F18" s="18">
        <f t="shared" si="5"/>
        <v>57903</v>
      </c>
      <c r="G18" s="18">
        <v>68</v>
      </c>
      <c r="H18" s="18">
        <v>57082</v>
      </c>
      <c r="I18" s="18">
        <v>753</v>
      </c>
      <c r="J18" s="18">
        <f t="shared" si="6"/>
        <v>2988</v>
      </c>
      <c r="K18" s="18">
        <v>56</v>
      </c>
      <c r="L18" s="18">
        <v>2446</v>
      </c>
      <c r="M18" s="18">
        <v>486</v>
      </c>
      <c r="N18" s="19" t="s">
        <v>45</v>
      </c>
      <c r="O18" s="17">
        <f t="shared" si="7"/>
        <v>10800</v>
      </c>
      <c r="P18" s="18">
        <v>112</v>
      </c>
      <c r="Q18" s="18">
        <v>9965</v>
      </c>
      <c r="R18" s="18">
        <v>723</v>
      </c>
      <c r="S18" s="18">
        <f t="shared" si="8"/>
        <v>274</v>
      </c>
      <c r="T18" s="18">
        <v>9</v>
      </c>
      <c r="U18" s="18">
        <v>89</v>
      </c>
      <c r="V18" s="18">
        <v>176</v>
      </c>
      <c r="W18" s="26">
        <f t="shared" si="9"/>
        <v>5014</v>
      </c>
      <c r="X18" s="26">
        <v>60</v>
      </c>
      <c r="Y18" s="45">
        <v>4954</v>
      </c>
    </row>
    <row r="19" spans="1:25" ht="37.5" customHeight="1">
      <c r="A19" s="42" t="s">
        <v>46</v>
      </c>
      <c r="B19" s="21">
        <f t="shared" si="1"/>
        <v>72215</v>
      </c>
      <c r="C19" s="16">
        <f t="shared" si="2"/>
        <v>245</v>
      </c>
      <c r="D19" s="16">
        <f t="shared" si="3"/>
        <v>69828</v>
      </c>
      <c r="E19" s="16">
        <f t="shared" si="4"/>
        <v>2142</v>
      </c>
      <c r="F19" s="18">
        <f t="shared" si="5"/>
        <v>58130</v>
      </c>
      <c r="G19" s="18">
        <v>68</v>
      </c>
      <c r="H19" s="18">
        <v>57307</v>
      </c>
      <c r="I19" s="18">
        <v>755</v>
      </c>
      <c r="J19" s="18">
        <f t="shared" si="6"/>
        <v>2999</v>
      </c>
      <c r="K19" s="18">
        <v>57</v>
      </c>
      <c r="L19" s="18">
        <v>2456</v>
      </c>
      <c r="M19" s="18">
        <v>486</v>
      </c>
      <c r="N19" s="19" t="s">
        <v>46</v>
      </c>
      <c r="O19" s="17">
        <f t="shared" si="7"/>
        <v>10813</v>
      </c>
      <c r="P19" s="18">
        <v>112</v>
      </c>
      <c r="Q19" s="18">
        <v>9975</v>
      </c>
      <c r="R19" s="18">
        <v>726</v>
      </c>
      <c r="S19" s="18">
        <f t="shared" si="8"/>
        <v>273</v>
      </c>
      <c r="T19" s="18">
        <v>8</v>
      </c>
      <c r="U19" s="18">
        <v>90</v>
      </c>
      <c r="V19" s="18">
        <v>175</v>
      </c>
      <c r="W19" s="26">
        <f t="shared" si="9"/>
        <v>5021</v>
      </c>
      <c r="X19" s="26">
        <v>60</v>
      </c>
      <c r="Y19" s="45">
        <v>4961</v>
      </c>
    </row>
    <row r="20" spans="1:25" ht="37.5" customHeight="1">
      <c r="A20" s="42" t="s">
        <v>47</v>
      </c>
      <c r="B20" s="21">
        <f t="shared" si="1"/>
        <v>72368</v>
      </c>
      <c r="C20" s="16">
        <f t="shared" si="2"/>
        <v>245</v>
      </c>
      <c r="D20" s="16">
        <f t="shared" si="3"/>
        <v>69926</v>
      </c>
      <c r="E20" s="16">
        <f t="shared" si="4"/>
        <v>2197</v>
      </c>
      <c r="F20" s="18">
        <f t="shared" si="5"/>
        <v>58306</v>
      </c>
      <c r="G20" s="18">
        <v>69</v>
      </c>
      <c r="H20" s="18">
        <v>57476</v>
      </c>
      <c r="I20" s="18">
        <v>761</v>
      </c>
      <c r="J20" s="18">
        <f t="shared" si="6"/>
        <v>2989</v>
      </c>
      <c r="K20" s="18">
        <v>57</v>
      </c>
      <c r="L20" s="18">
        <v>2446</v>
      </c>
      <c r="M20" s="18">
        <v>486</v>
      </c>
      <c r="N20" s="19" t="s">
        <v>47</v>
      </c>
      <c r="O20" s="17">
        <f t="shared" si="7"/>
        <v>10797</v>
      </c>
      <c r="P20" s="18">
        <v>111</v>
      </c>
      <c r="Q20" s="18">
        <v>9913</v>
      </c>
      <c r="R20" s="18">
        <v>773</v>
      </c>
      <c r="S20" s="18">
        <f t="shared" si="8"/>
        <v>276</v>
      </c>
      <c r="T20" s="18">
        <v>8</v>
      </c>
      <c r="U20" s="18">
        <v>91</v>
      </c>
      <c r="V20" s="18">
        <v>177</v>
      </c>
      <c r="W20" s="26">
        <f t="shared" si="9"/>
        <v>5038</v>
      </c>
      <c r="X20" s="26">
        <v>59</v>
      </c>
      <c r="Y20" s="45">
        <v>4979</v>
      </c>
    </row>
    <row r="21" spans="1:25" ht="37.5" customHeight="1">
      <c r="A21" s="42" t="s">
        <v>48</v>
      </c>
      <c r="B21" s="21">
        <f t="shared" si="1"/>
        <v>72583</v>
      </c>
      <c r="C21" s="16">
        <f t="shared" si="2"/>
        <v>246</v>
      </c>
      <c r="D21" s="16">
        <f t="shared" si="3"/>
        <v>70122</v>
      </c>
      <c r="E21" s="16">
        <f t="shared" si="4"/>
        <v>2215</v>
      </c>
      <c r="F21" s="18">
        <f t="shared" si="5"/>
        <v>58476</v>
      </c>
      <c r="G21" s="18">
        <v>69</v>
      </c>
      <c r="H21" s="18">
        <v>57645</v>
      </c>
      <c r="I21" s="18">
        <v>762</v>
      </c>
      <c r="J21" s="18">
        <f t="shared" si="6"/>
        <v>3000</v>
      </c>
      <c r="K21" s="18">
        <v>57</v>
      </c>
      <c r="L21" s="18">
        <v>2443</v>
      </c>
      <c r="M21" s="18">
        <v>500</v>
      </c>
      <c r="N21" s="19" t="s">
        <v>48</v>
      </c>
      <c r="O21" s="17">
        <f t="shared" si="7"/>
        <v>10831</v>
      </c>
      <c r="P21" s="18">
        <v>112</v>
      </c>
      <c r="Q21" s="18">
        <v>9943</v>
      </c>
      <c r="R21" s="18">
        <v>776</v>
      </c>
      <c r="S21" s="18">
        <f t="shared" si="8"/>
        <v>276</v>
      </c>
      <c r="T21" s="18">
        <v>8</v>
      </c>
      <c r="U21" s="18">
        <v>91</v>
      </c>
      <c r="V21" s="18">
        <v>177</v>
      </c>
      <c r="W21" s="26">
        <f t="shared" si="9"/>
        <v>5046</v>
      </c>
      <c r="X21" s="26">
        <v>59</v>
      </c>
      <c r="Y21" s="45">
        <v>4987</v>
      </c>
    </row>
    <row r="22" spans="1:25" ht="37.5" customHeight="1">
      <c r="A22" s="42" t="s">
        <v>49</v>
      </c>
      <c r="B22" s="21">
        <f t="shared" si="1"/>
        <v>72837</v>
      </c>
      <c r="C22" s="16">
        <f t="shared" si="2"/>
        <v>250</v>
      </c>
      <c r="D22" s="16">
        <f t="shared" si="3"/>
        <v>70374</v>
      </c>
      <c r="E22" s="16">
        <f t="shared" si="4"/>
        <v>2213</v>
      </c>
      <c r="F22" s="18">
        <f t="shared" si="5"/>
        <v>58708</v>
      </c>
      <c r="G22" s="18">
        <v>71</v>
      </c>
      <c r="H22" s="18">
        <v>57874</v>
      </c>
      <c r="I22" s="18">
        <v>763</v>
      </c>
      <c r="J22" s="18">
        <f t="shared" si="6"/>
        <v>3007</v>
      </c>
      <c r="K22" s="18">
        <v>58</v>
      </c>
      <c r="L22" s="18">
        <v>2452</v>
      </c>
      <c r="M22" s="18">
        <v>497</v>
      </c>
      <c r="N22" s="19" t="s">
        <v>49</v>
      </c>
      <c r="O22" s="17">
        <f t="shared" si="7"/>
        <v>10841</v>
      </c>
      <c r="P22" s="18">
        <v>113</v>
      </c>
      <c r="Q22" s="18">
        <v>9952</v>
      </c>
      <c r="R22" s="18">
        <v>776</v>
      </c>
      <c r="S22" s="18">
        <f t="shared" si="8"/>
        <v>281</v>
      </c>
      <c r="T22" s="18">
        <v>8</v>
      </c>
      <c r="U22" s="18">
        <v>96</v>
      </c>
      <c r="V22" s="18">
        <v>177</v>
      </c>
      <c r="W22" s="26">
        <f t="shared" si="9"/>
        <v>5056</v>
      </c>
      <c r="X22" s="26">
        <v>59</v>
      </c>
      <c r="Y22" s="45">
        <v>4997</v>
      </c>
    </row>
    <row r="23" spans="1:25" ht="37.5" customHeight="1">
      <c r="A23" s="42" t="s">
        <v>50</v>
      </c>
      <c r="B23" s="21">
        <f t="shared" si="1"/>
        <v>73023</v>
      </c>
      <c r="C23" s="16">
        <f t="shared" si="2"/>
        <v>251</v>
      </c>
      <c r="D23" s="16">
        <f t="shared" si="3"/>
        <v>70563</v>
      </c>
      <c r="E23" s="16">
        <f t="shared" si="4"/>
        <v>2209</v>
      </c>
      <c r="F23" s="18">
        <f t="shared" si="5"/>
        <v>58877</v>
      </c>
      <c r="G23" s="18">
        <v>73</v>
      </c>
      <c r="H23" s="18">
        <v>58045</v>
      </c>
      <c r="I23" s="18">
        <v>759</v>
      </c>
      <c r="J23" s="18">
        <f t="shared" si="6"/>
        <v>2999</v>
      </c>
      <c r="K23" s="18">
        <v>58</v>
      </c>
      <c r="L23" s="18">
        <v>2444</v>
      </c>
      <c r="M23" s="18">
        <v>497</v>
      </c>
      <c r="N23" s="19" t="s">
        <v>50</v>
      </c>
      <c r="O23" s="17">
        <f t="shared" si="7"/>
        <v>10860</v>
      </c>
      <c r="P23" s="18">
        <v>112</v>
      </c>
      <c r="Q23" s="18">
        <v>9973</v>
      </c>
      <c r="R23" s="18">
        <v>775</v>
      </c>
      <c r="S23" s="18">
        <f t="shared" si="8"/>
        <v>287</v>
      </c>
      <c r="T23" s="18">
        <v>8</v>
      </c>
      <c r="U23" s="18">
        <v>101</v>
      </c>
      <c r="V23" s="18">
        <v>178</v>
      </c>
      <c r="W23" s="26">
        <f t="shared" si="9"/>
        <v>5062</v>
      </c>
      <c r="X23" s="26">
        <v>60</v>
      </c>
      <c r="Y23" s="45">
        <v>5002</v>
      </c>
    </row>
    <row r="24" spans="1:25" ht="37.5" customHeight="1" thickBot="1">
      <c r="A24" s="47" t="s">
        <v>51</v>
      </c>
      <c r="B24" s="22">
        <f t="shared" si="1"/>
        <v>73190</v>
      </c>
      <c r="C24" s="23">
        <f>G24+K24+P24+T24</f>
        <v>253</v>
      </c>
      <c r="D24" s="23">
        <f>H24+L24+Q24+U24</f>
        <v>70718</v>
      </c>
      <c r="E24" s="23">
        <f t="shared" ref="E24" si="10">I24+M24+R24+V24</f>
        <v>2219</v>
      </c>
      <c r="F24" s="24">
        <f t="shared" si="5"/>
        <v>59047</v>
      </c>
      <c r="G24" s="24">
        <v>74</v>
      </c>
      <c r="H24" s="24">
        <v>58207</v>
      </c>
      <c r="I24" s="24">
        <v>766</v>
      </c>
      <c r="J24" s="24">
        <f t="shared" si="6"/>
        <v>2997</v>
      </c>
      <c r="K24" s="24">
        <v>60</v>
      </c>
      <c r="L24" s="24">
        <v>2439</v>
      </c>
      <c r="M24" s="24">
        <v>498</v>
      </c>
      <c r="N24" s="20" t="s">
        <v>51</v>
      </c>
      <c r="O24" s="25">
        <f t="shared" si="7"/>
        <v>10860</v>
      </c>
      <c r="P24" s="24">
        <v>111</v>
      </c>
      <c r="Q24" s="24">
        <v>9971</v>
      </c>
      <c r="R24" s="24">
        <v>778</v>
      </c>
      <c r="S24" s="24">
        <f t="shared" si="8"/>
        <v>286</v>
      </c>
      <c r="T24" s="24">
        <v>8</v>
      </c>
      <c r="U24" s="24">
        <v>101</v>
      </c>
      <c r="V24" s="24">
        <v>177</v>
      </c>
      <c r="W24" s="27">
        <f t="shared" si="9"/>
        <v>5052</v>
      </c>
      <c r="X24" s="27">
        <v>60</v>
      </c>
      <c r="Y24" s="48">
        <v>4992</v>
      </c>
    </row>
    <row r="25" spans="1:25">
      <c r="A25" s="4" t="s">
        <v>54</v>
      </c>
      <c r="N25" s="4" t="s">
        <v>54</v>
      </c>
    </row>
    <row r="26" spans="1:25">
      <c r="A26" s="4" t="s">
        <v>22</v>
      </c>
      <c r="N26" s="4" t="s">
        <v>22</v>
      </c>
    </row>
  </sheetData>
  <mergeCells count="43">
    <mergeCell ref="A4:A7"/>
    <mergeCell ref="B4:E4"/>
    <mergeCell ref="B5:E5"/>
    <mergeCell ref="F4:I4"/>
    <mergeCell ref="F5:I5"/>
    <mergeCell ref="B6:B7"/>
    <mergeCell ref="F6:F7"/>
    <mergeCell ref="C6:C7"/>
    <mergeCell ref="D6:D7"/>
    <mergeCell ref="A1:M1"/>
    <mergeCell ref="N1:Y1"/>
    <mergeCell ref="A2:M2"/>
    <mergeCell ref="N2:Y2"/>
    <mergeCell ref="W3:Y3"/>
    <mergeCell ref="L3:M3"/>
    <mergeCell ref="L6:L7"/>
    <mergeCell ref="E6:E7"/>
    <mergeCell ref="I6:I7"/>
    <mergeCell ref="N4:N7"/>
    <mergeCell ref="O4:R4"/>
    <mergeCell ref="O5:R5"/>
    <mergeCell ref="J4:M4"/>
    <mergeCell ref="J5:M5"/>
    <mergeCell ref="J6:J7"/>
    <mergeCell ref="M6:M7"/>
    <mergeCell ref="G6:G7"/>
    <mergeCell ref="K6:K7"/>
    <mergeCell ref="H6:H7"/>
    <mergeCell ref="O6:O7"/>
    <mergeCell ref="S4:V4"/>
    <mergeCell ref="S5:V5"/>
    <mergeCell ref="P6:P7"/>
    <mergeCell ref="T6:T7"/>
    <mergeCell ref="W4:Y4"/>
    <mergeCell ref="W5:Y5"/>
    <mergeCell ref="V6:V7"/>
    <mergeCell ref="Q6:Q7"/>
    <mergeCell ref="U6:U7"/>
    <mergeCell ref="X6:X7"/>
    <mergeCell ref="Y6:Y7"/>
    <mergeCell ref="R6:R7"/>
    <mergeCell ref="S6:S7"/>
    <mergeCell ref="W6:W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13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Normal="100" zoomScaleSheetLayoutView="100" workbookViewId="0">
      <selection activeCell="G16" sqref="G16"/>
    </sheetView>
  </sheetViews>
  <sheetFormatPr defaultRowHeight="16.5"/>
  <cols>
    <col min="1" max="1" width="13.875" customWidth="1"/>
    <col min="2" max="7" width="11.375" customWidth="1"/>
  </cols>
  <sheetData>
    <row r="1" spans="1:7" ht="25.5">
      <c r="A1" s="74" t="s">
        <v>65</v>
      </c>
      <c r="B1" s="74"/>
      <c r="C1" s="74"/>
      <c r="D1" s="74"/>
      <c r="E1" s="74"/>
      <c r="F1" s="74"/>
      <c r="G1" s="74"/>
    </row>
    <row r="2" spans="1:7" ht="30" customHeight="1">
      <c r="A2" s="75" t="s">
        <v>66</v>
      </c>
      <c r="B2" s="75"/>
      <c r="C2" s="75"/>
      <c r="D2" s="75"/>
      <c r="E2" s="75"/>
      <c r="F2" s="75"/>
      <c r="G2" s="75"/>
    </row>
    <row r="3" spans="1:7" ht="30" customHeight="1" thickBot="1">
      <c r="A3" s="1" t="s">
        <v>67</v>
      </c>
      <c r="E3" s="108" t="s">
        <v>68</v>
      </c>
      <c r="F3" s="108"/>
      <c r="G3" s="108"/>
    </row>
    <row r="4" spans="1:7">
      <c r="A4" s="112" t="s">
        <v>3</v>
      </c>
      <c r="B4" s="115" t="s">
        <v>69</v>
      </c>
      <c r="C4" s="116"/>
      <c r="D4" s="117"/>
      <c r="E4" s="115" t="s">
        <v>70</v>
      </c>
      <c r="F4" s="116"/>
      <c r="G4" s="116"/>
    </row>
    <row r="5" spans="1:7">
      <c r="A5" s="113"/>
      <c r="B5" s="118" t="s">
        <v>71</v>
      </c>
      <c r="C5" s="119"/>
      <c r="D5" s="120"/>
      <c r="E5" s="118" t="s">
        <v>72</v>
      </c>
      <c r="F5" s="119"/>
      <c r="G5" s="119"/>
    </row>
    <row r="6" spans="1:7">
      <c r="A6" s="113"/>
      <c r="B6" s="50" t="s">
        <v>73</v>
      </c>
      <c r="C6" s="50" t="s">
        <v>74</v>
      </c>
      <c r="D6" s="50" t="s">
        <v>75</v>
      </c>
      <c r="E6" s="50" t="s">
        <v>76</v>
      </c>
      <c r="F6" s="50" t="s">
        <v>77</v>
      </c>
      <c r="G6" s="51" t="s">
        <v>78</v>
      </c>
    </row>
    <row r="7" spans="1:7">
      <c r="A7" s="114"/>
      <c r="B7" s="7" t="s">
        <v>79</v>
      </c>
      <c r="C7" s="7" t="s">
        <v>80</v>
      </c>
      <c r="D7" s="7" t="s">
        <v>81</v>
      </c>
      <c r="E7" s="7" t="s">
        <v>82</v>
      </c>
      <c r="F7" s="7" t="s">
        <v>83</v>
      </c>
      <c r="G7" s="10" t="s">
        <v>81</v>
      </c>
    </row>
    <row r="8" spans="1:7" ht="36.950000000000003" customHeight="1">
      <c r="A8" s="2" t="s">
        <v>10</v>
      </c>
      <c r="B8" s="9">
        <v>268357</v>
      </c>
      <c r="C8" s="11">
        <v>261621</v>
      </c>
      <c r="D8" s="11">
        <v>1078348</v>
      </c>
      <c r="E8" s="12">
        <v>43</v>
      </c>
      <c r="F8" s="11">
        <v>25186</v>
      </c>
      <c r="G8" s="12" t="s">
        <v>84</v>
      </c>
    </row>
    <row r="9" spans="1:7" ht="36.950000000000003" customHeight="1">
      <c r="A9" s="2" t="s">
        <v>12</v>
      </c>
      <c r="B9" s="9">
        <v>238879</v>
      </c>
      <c r="C9" s="11">
        <v>230944</v>
      </c>
      <c r="D9" s="11">
        <v>1065311</v>
      </c>
      <c r="E9" s="11" t="s">
        <v>64</v>
      </c>
      <c r="F9" s="11" t="s">
        <v>85</v>
      </c>
      <c r="G9" s="11" t="s">
        <v>64</v>
      </c>
    </row>
    <row r="10" spans="1:7" s="14" customFormat="1" ht="36.950000000000003" customHeight="1">
      <c r="A10" s="38" t="s">
        <v>86</v>
      </c>
      <c r="B10" s="52">
        <v>238246</v>
      </c>
      <c r="C10" s="53">
        <v>232801</v>
      </c>
      <c r="D10" s="53">
        <v>1121259</v>
      </c>
      <c r="E10" s="53" t="s">
        <v>87</v>
      </c>
      <c r="F10" s="53" t="s">
        <v>64</v>
      </c>
      <c r="G10" s="53" t="s">
        <v>85</v>
      </c>
    </row>
    <row r="11" spans="1:7" ht="36.950000000000003" customHeight="1">
      <c r="A11" s="38" t="s">
        <v>53</v>
      </c>
      <c r="B11" s="60">
        <f>'[1]3. 철도수송(2017)'!B11</f>
        <v>2487677</v>
      </c>
      <c r="C11" s="61">
        <f>'[1]3. 철도수송(2017)'!C11</f>
        <v>2385243</v>
      </c>
      <c r="D11" s="61">
        <f>'[1]3. 철도수송(2017)'!D11</f>
        <v>2567955.5440000002</v>
      </c>
      <c r="E11" s="53" t="s">
        <v>85</v>
      </c>
      <c r="F11" s="53" t="s">
        <v>88</v>
      </c>
      <c r="G11" s="53" t="s">
        <v>87</v>
      </c>
    </row>
    <row r="12" spans="1:7" ht="36.950000000000003" customHeight="1">
      <c r="A12" s="3" t="s">
        <v>89</v>
      </c>
      <c r="B12" s="54">
        <f>SUM(B13:B17)</f>
        <v>2515695</v>
      </c>
      <c r="C12" s="55">
        <f t="shared" ref="C12:D12" si="0">SUM(C13:C17)</f>
        <v>2444132</v>
      </c>
      <c r="D12" s="55">
        <f t="shared" si="0"/>
        <v>2706452.0839999998</v>
      </c>
      <c r="E12" s="55" t="s">
        <v>64</v>
      </c>
      <c r="F12" s="55" t="s">
        <v>64</v>
      </c>
      <c r="G12" s="55" t="s">
        <v>88</v>
      </c>
    </row>
    <row r="13" spans="1:7" ht="56.25" customHeight="1">
      <c r="A13" s="49" t="s">
        <v>90</v>
      </c>
      <c r="B13" s="9">
        <v>1261556</v>
      </c>
      <c r="C13" s="11">
        <v>1214954</v>
      </c>
      <c r="D13" s="11">
        <v>1330643.7049999998</v>
      </c>
      <c r="E13" s="12" t="s">
        <v>85</v>
      </c>
      <c r="F13" s="12" t="s">
        <v>91</v>
      </c>
      <c r="G13" s="12" t="s">
        <v>64</v>
      </c>
    </row>
    <row r="14" spans="1:7" ht="56.25" customHeight="1">
      <c r="A14" s="49" t="s">
        <v>92</v>
      </c>
      <c r="B14" s="56">
        <v>37563</v>
      </c>
      <c r="C14" s="56">
        <v>36877</v>
      </c>
      <c r="D14" s="11">
        <v>142589.818</v>
      </c>
      <c r="E14" s="12" t="s">
        <v>88</v>
      </c>
      <c r="F14" s="11" t="s">
        <v>64</v>
      </c>
      <c r="G14" s="12" t="s">
        <v>64</v>
      </c>
    </row>
    <row r="15" spans="1:7" ht="56.25" customHeight="1">
      <c r="A15" s="49" t="s">
        <v>93</v>
      </c>
      <c r="B15" s="9">
        <v>696079</v>
      </c>
      <c r="C15" s="11">
        <v>652699</v>
      </c>
      <c r="D15" s="11">
        <v>578427.60499999998</v>
      </c>
      <c r="E15" s="12" t="s">
        <v>64</v>
      </c>
      <c r="F15" s="12" t="s">
        <v>91</v>
      </c>
      <c r="G15" s="12" t="s">
        <v>88</v>
      </c>
    </row>
    <row r="16" spans="1:7" ht="56.25" customHeight="1">
      <c r="A16" s="49" t="s">
        <v>94</v>
      </c>
      <c r="B16" s="9">
        <v>26993</v>
      </c>
      <c r="C16" s="11">
        <v>25854</v>
      </c>
      <c r="D16" s="11">
        <v>95946.906000000003</v>
      </c>
      <c r="E16" s="12" t="s">
        <v>64</v>
      </c>
      <c r="F16" s="12" t="s">
        <v>64</v>
      </c>
      <c r="G16" s="12" t="s">
        <v>64</v>
      </c>
    </row>
    <row r="17" spans="1:7" ht="56.25" customHeight="1" thickBot="1">
      <c r="A17" s="13" t="s">
        <v>95</v>
      </c>
      <c r="B17" s="57">
        <v>493504</v>
      </c>
      <c r="C17" s="58">
        <v>513748</v>
      </c>
      <c r="D17" s="58">
        <v>558844.05000000005</v>
      </c>
      <c r="E17" s="59" t="s">
        <v>88</v>
      </c>
      <c r="F17" s="59" t="s">
        <v>85</v>
      </c>
      <c r="G17" s="59" t="s">
        <v>85</v>
      </c>
    </row>
    <row r="18" spans="1:7">
      <c r="A18" s="4" t="s">
        <v>96</v>
      </c>
    </row>
    <row r="19" spans="1:7">
      <c r="A19" s="5" t="s">
        <v>3</v>
      </c>
    </row>
  </sheetData>
  <mergeCells count="8">
    <mergeCell ref="A1:G1"/>
    <mergeCell ref="A2:G2"/>
    <mergeCell ref="E3:G3"/>
    <mergeCell ref="A4:A7"/>
    <mergeCell ref="B4:D4"/>
    <mergeCell ref="E4:G4"/>
    <mergeCell ref="B5:D5"/>
    <mergeCell ref="E5:G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교통 및 정보통신</vt:lpstr>
      <vt:lpstr>1. 주차장 </vt:lpstr>
      <vt:lpstr>2. 자동차등록 </vt:lpstr>
      <vt:lpstr>3. 철도수송</vt:lpstr>
      <vt:lpstr>'2. 자동차등록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kijang</cp:lastModifiedBy>
  <cp:lastPrinted>2018-11-06T06:22:56Z</cp:lastPrinted>
  <dcterms:created xsi:type="dcterms:W3CDTF">2016-09-02T06:27:12Z</dcterms:created>
  <dcterms:modified xsi:type="dcterms:W3CDTF">2020-03-17T06:28:21Z</dcterms:modified>
</cp:coreProperties>
</file>