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ijang\Desktop\통계연보\2019년 통계연보\취합(과목별)-완성,수정\"/>
    </mc:Choice>
  </mc:AlternateContent>
  <bookViews>
    <workbookView xWindow="360" yWindow="120" windowWidth="24120" windowHeight="12555" activeTab="1"/>
  </bookViews>
  <sheets>
    <sheet name="재정" sheetId="18" r:id="rId1"/>
    <sheet name="1. 예산규모, 2. 예산결산총괄" sheetId="15" r:id="rId2"/>
    <sheet name="3. 일반회계 세입결산 " sheetId="12" r:id="rId3"/>
    <sheet name="4. 일반회계 세출결산" sheetId="16" r:id="rId4"/>
    <sheet name="5. 특별회계 예산결산" sheetId="17" r:id="rId5"/>
    <sheet name="6. 지방세 징수 " sheetId="13" r:id="rId6"/>
    <sheet name="7. 세외수입징수" sheetId="14" r:id="rId7"/>
  </sheets>
  <definedNames>
    <definedName name="_xlnm.Print_Area" localSheetId="2">'3. 일반회계 세입결산 '!$A$1:$F$21</definedName>
    <definedName name="_xlnm.Print_Area" localSheetId="3">'4. 일반회계 세출결산'!$A$1:$G$26</definedName>
    <definedName name="_xlnm.Print_Area" localSheetId="4">'5. 특별회계 예산결산'!$A$1:$E$23</definedName>
    <definedName name="_xlnm.Print_Area" localSheetId="5">'6. 지방세 징수 '!$A$1:$I$23</definedName>
    <definedName name="_xlnm.Print_Area" localSheetId="6">'7. 세외수입징수'!$A$1:$D$30</definedName>
  </definedNames>
  <calcPr calcId="162913"/>
</workbook>
</file>

<file path=xl/calcChain.xml><?xml version="1.0" encoding="utf-8"?>
<calcChain xmlns="http://schemas.openxmlformats.org/spreadsheetml/2006/main">
  <c r="D21" i="12" l="1"/>
  <c r="G25" i="16" l="1"/>
  <c r="D25" i="16"/>
  <c r="D24" i="16"/>
  <c r="G22" i="16"/>
  <c r="D22" i="16"/>
  <c r="G21" i="16"/>
  <c r="G20" i="16"/>
  <c r="G19" i="16"/>
  <c r="D19" i="16"/>
  <c r="G18" i="16"/>
  <c r="D18" i="16"/>
  <c r="G17" i="16"/>
  <c r="G16" i="16"/>
  <c r="G15" i="16"/>
  <c r="D15" i="16"/>
  <c r="G14" i="16"/>
  <c r="D14" i="16"/>
  <c r="G13" i="16"/>
  <c r="G12" i="16"/>
  <c r="E11" i="16"/>
  <c r="F21" i="16" s="1"/>
  <c r="C11" i="16"/>
  <c r="D20" i="16" s="1"/>
  <c r="G10" i="16"/>
  <c r="F10" i="16"/>
  <c r="D10" i="16"/>
  <c r="G36" i="15"/>
  <c r="F36" i="15"/>
  <c r="F12" i="16" l="1"/>
  <c r="F16" i="16"/>
  <c r="F15" i="16"/>
  <c r="G11" i="16"/>
  <c r="D13" i="16"/>
  <c r="F14" i="16"/>
  <c r="D17" i="16"/>
  <c r="F18" i="16"/>
  <c r="D21" i="16"/>
  <c r="F22" i="16"/>
  <c r="F25" i="16"/>
  <c r="F20" i="16"/>
  <c r="F19" i="16"/>
  <c r="D12" i="16"/>
  <c r="D16" i="16"/>
  <c r="F17" i="16"/>
  <c r="D11" i="16" l="1"/>
  <c r="F11" i="16"/>
  <c r="F12" i="12" l="1"/>
  <c r="D26" i="14" l="1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C9" i="14"/>
  <c r="B9" i="14"/>
  <c r="D9" i="14" s="1"/>
  <c r="F11" i="12" l="1"/>
  <c r="E11" i="12"/>
  <c r="C11" i="12"/>
</calcChain>
</file>

<file path=xl/sharedStrings.xml><?xml version="1.0" encoding="utf-8"?>
<sst xmlns="http://schemas.openxmlformats.org/spreadsheetml/2006/main" count="304" uniqueCount="190">
  <si>
    <t>Budget</t>
  </si>
  <si>
    <t>(Unit : 1,000won, %)</t>
  </si>
  <si>
    <t xml:space="preserve">  </t>
  </si>
  <si>
    <t>금 액</t>
  </si>
  <si>
    <t>Amount</t>
  </si>
  <si>
    <t>2 0 1 4</t>
  </si>
  <si>
    <t>Percent distribution</t>
  </si>
  <si>
    <t>구성비(%)</t>
  </si>
  <si>
    <r>
      <t xml:space="preserve">주 </t>
    </r>
    <r>
      <rPr>
        <sz val="10"/>
        <color indexed="8"/>
        <rFont val="휴먼명조"/>
        <charset val="129"/>
      </rPr>
      <t>: 2016</t>
    </r>
    <r>
      <rPr>
        <sz val="10"/>
        <color indexed="8"/>
        <rFont val="맑은 고딕"/>
        <family val="3"/>
        <charset val="129"/>
      </rPr>
      <t>년 표준서식에따른 변경</t>
    </r>
    <phoneticPr fontId="9" type="noConversion"/>
  </si>
  <si>
    <r>
      <t xml:space="preserve">자료 </t>
    </r>
    <r>
      <rPr>
        <sz val="10"/>
        <color indexed="8"/>
        <rFont val="휴먼명조"/>
        <charset val="129"/>
      </rPr>
      <t xml:space="preserve">: </t>
    </r>
    <r>
      <rPr>
        <sz val="10"/>
        <color indexed="8"/>
        <rFont val="맑은 고딕"/>
        <family val="3"/>
        <charset val="129"/>
      </rPr>
      <t>공정조세과</t>
    </r>
    <r>
      <rPr>
        <sz val="10"/>
        <color indexed="8"/>
        <rFont val="휴먼명조"/>
        <charset val="129"/>
      </rPr>
      <t xml:space="preserve">, </t>
    </r>
    <r>
      <rPr>
        <sz val="10"/>
        <color indexed="8"/>
        <rFont val="맑은 고딕"/>
        <family val="3"/>
        <charset val="129"/>
      </rPr>
      <t>자주재정과</t>
    </r>
    <phoneticPr fontId="9" type="noConversion"/>
  </si>
  <si>
    <t>보전수입 등 및
내부거래
Conservation revenues and Internal transaction</t>
    <phoneticPr fontId="9" type="noConversion"/>
  </si>
  <si>
    <t>지방채
Local borrowing</t>
    <phoneticPr fontId="9" type="noConversion"/>
  </si>
  <si>
    <t>보조금
Subsidies</t>
    <phoneticPr fontId="9" type="noConversion"/>
  </si>
  <si>
    <t>조정교부금Control grants</t>
    <phoneticPr fontId="9" type="noConversion"/>
  </si>
  <si>
    <t>지방교부세
Local share tax</t>
    <phoneticPr fontId="9" type="noConversion"/>
  </si>
  <si>
    <t>2 0 1 6</t>
    <phoneticPr fontId="9" type="noConversion"/>
  </si>
  <si>
    <t>2 0 1 5</t>
    <phoneticPr fontId="9" type="noConversion"/>
  </si>
  <si>
    <t>Settlement</t>
  </si>
  <si>
    <t>예 산 대
결산비율(%)
Budget/
Settlement ratio</t>
    <phoneticPr fontId="9" type="noConversion"/>
  </si>
  <si>
    <t>결 산</t>
  </si>
  <si>
    <t>예 산 현 액</t>
  </si>
  <si>
    <t>Settled Revenues of General Accounts</t>
  </si>
  <si>
    <r>
      <t xml:space="preserve">3. </t>
    </r>
    <r>
      <rPr>
        <sz val="20"/>
        <color indexed="8"/>
        <rFont val="한양신명조"/>
        <family val="3"/>
        <charset val="129"/>
      </rPr>
      <t>일반회계 세입결산</t>
    </r>
  </si>
  <si>
    <r>
      <t xml:space="preserve">주 </t>
    </r>
    <r>
      <rPr>
        <sz val="10"/>
        <color indexed="8"/>
        <rFont val="휴먼명조"/>
        <charset val="129"/>
      </rPr>
      <t xml:space="preserve">: </t>
    </r>
    <r>
      <rPr>
        <sz val="10"/>
        <color indexed="8"/>
        <rFont val="맑은 고딕"/>
        <family val="3"/>
        <charset val="129"/>
      </rPr>
      <t>결산서 자료임</t>
    </r>
  </si>
  <si>
    <t>자료 : 공정조세과, 자주재정과</t>
    <phoneticPr fontId="9" type="noConversion"/>
  </si>
  <si>
    <t>보    통    세 Ordinary taxes</t>
    <phoneticPr fontId="9" type="noConversion"/>
  </si>
  <si>
    <t>광 역 시 세 Metropolitan City taxes</t>
  </si>
  <si>
    <t>보 통 세 Ordinary taxes</t>
  </si>
  <si>
    <t>Collection of Local Taxes</t>
  </si>
  <si>
    <r>
      <t xml:space="preserve">6. </t>
    </r>
    <r>
      <rPr>
        <sz val="20"/>
        <color indexed="8"/>
        <rFont val="한양신명조"/>
        <family val="3"/>
        <charset val="129"/>
      </rPr>
      <t>지 방 세 징 수</t>
    </r>
  </si>
  <si>
    <r>
      <t xml:space="preserve">자료 </t>
    </r>
    <r>
      <rPr>
        <sz val="10"/>
        <color indexed="8"/>
        <rFont val="휴먼명조"/>
        <charset val="129"/>
      </rPr>
      <t xml:space="preserve">: </t>
    </r>
    <r>
      <rPr>
        <sz val="10"/>
        <color indexed="8"/>
        <rFont val="맑은 고딕"/>
        <family val="3"/>
        <charset val="129"/>
      </rPr>
      <t>자주재정과</t>
    </r>
  </si>
  <si>
    <r>
      <t>(</t>
    </r>
    <r>
      <rPr>
        <sz val="10"/>
        <color indexed="8"/>
        <rFont val="맑은 고딕"/>
        <family val="3"/>
        <charset val="129"/>
      </rPr>
      <t xml:space="preserve">단위 </t>
    </r>
    <r>
      <rPr>
        <sz val="10"/>
        <color indexed="8"/>
        <rFont val="휴먼명조"/>
        <charset val="129"/>
      </rPr>
      <t xml:space="preserve">: </t>
    </r>
    <r>
      <rPr>
        <sz val="10"/>
        <color indexed="8"/>
        <rFont val="맑은 고딕"/>
        <family val="3"/>
        <charset val="129"/>
      </rPr>
      <t>천원</t>
    </r>
    <r>
      <rPr>
        <sz val="10"/>
        <color indexed="8"/>
        <rFont val="휴먼명조"/>
        <charset val="129"/>
      </rPr>
      <t xml:space="preserve">, %) </t>
    </r>
  </si>
  <si>
    <t>Levy-Collection of Non-tax Revenues</t>
  </si>
  <si>
    <r>
      <t xml:space="preserve">7. </t>
    </r>
    <r>
      <rPr>
        <sz val="20"/>
        <color indexed="8"/>
        <rFont val="한양신명조"/>
        <family val="3"/>
        <charset val="129"/>
      </rPr>
      <t>세 외 수 입 징 수</t>
    </r>
  </si>
  <si>
    <t>2 0 1 7</t>
    <phoneticPr fontId="9" type="noConversion"/>
  </si>
  <si>
    <t>2 0 1 8</t>
    <phoneticPr fontId="1" type="noConversion"/>
  </si>
  <si>
    <t xml:space="preserve">지방세수입
Local tax </t>
    <phoneticPr fontId="9" type="noConversion"/>
  </si>
  <si>
    <t>세외수입
Non-tax revenue</t>
    <phoneticPr fontId="9" type="noConversion"/>
  </si>
  <si>
    <r>
      <t>(</t>
    </r>
    <r>
      <rPr>
        <sz val="10"/>
        <color indexed="8"/>
        <rFont val="맑은 고딕"/>
        <family val="3"/>
        <charset val="129"/>
      </rPr>
      <t xml:space="preserve">단위 </t>
    </r>
    <r>
      <rPr>
        <sz val="10"/>
        <color indexed="8"/>
        <rFont val="휴먼명조"/>
        <charset val="129"/>
      </rPr>
      <t xml:space="preserve">: </t>
    </r>
    <r>
      <rPr>
        <sz val="10"/>
        <color indexed="8"/>
        <rFont val="맑은 고딕"/>
        <family val="3"/>
        <charset val="129"/>
      </rPr>
      <t>백만원</t>
    </r>
    <r>
      <rPr>
        <sz val="10"/>
        <color indexed="8"/>
        <rFont val="휴먼명조"/>
        <charset val="129"/>
      </rPr>
      <t xml:space="preserve">) </t>
    </r>
    <phoneticPr fontId="1" type="noConversion"/>
  </si>
  <si>
    <t>합  계 
Total</t>
    <phoneticPr fontId="9" type="noConversion"/>
  </si>
  <si>
    <t>군세
County
Tax</t>
    <phoneticPr fontId="9" type="noConversion"/>
  </si>
  <si>
    <t>취득세1)</t>
    <phoneticPr fontId="9" type="noConversion"/>
  </si>
  <si>
    <t>레저세2)</t>
    <phoneticPr fontId="9" type="noConversion"/>
  </si>
  <si>
    <t>주민세
(균등분)3)</t>
    <phoneticPr fontId="9" type="noConversion"/>
  </si>
  <si>
    <t>자동차세4)</t>
    <phoneticPr fontId="9" type="noConversion"/>
  </si>
  <si>
    <t>지방소득세5)</t>
    <phoneticPr fontId="9" type="noConversion"/>
  </si>
  <si>
    <t>광 역 시 세 
Metropolitan City taxes</t>
    <phoneticPr fontId="1" type="noConversion"/>
  </si>
  <si>
    <t>군세
Country Tax</t>
    <phoneticPr fontId="1" type="noConversion"/>
  </si>
  <si>
    <t>지방소비세6)</t>
    <phoneticPr fontId="9" type="noConversion"/>
  </si>
  <si>
    <t>담배소비세7)</t>
    <phoneticPr fontId="1" type="noConversion"/>
  </si>
  <si>
    <t>주민세8)</t>
    <phoneticPr fontId="9" type="noConversion"/>
  </si>
  <si>
    <t>재산세9)</t>
    <phoneticPr fontId="9" type="noConversion"/>
  </si>
  <si>
    <t>목 적 세 Earmarked Tax</t>
    <phoneticPr fontId="9" type="noConversion"/>
  </si>
  <si>
    <t>과년도 수입
Revenue from 
previous year</t>
    <phoneticPr fontId="1" type="noConversion"/>
  </si>
  <si>
    <t>광역시세 Metropolitan City Tax</t>
    <phoneticPr fontId="9" type="noConversion"/>
  </si>
  <si>
    <t>2019년 표준서식에따름</t>
    <phoneticPr fontId="9" type="noConversion"/>
  </si>
  <si>
    <r>
      <t>(</t>
    </r>
    <r>
      <rPr>
        <sz val="10"/>
        <color indexed="8"/>
        <rFont val="맑은 고딕"/>
        <family val="3"/>
        <charset val="129"/>
      </rPr>
      <t xml:space="preserve">단위 </t>
    </r>
    <r>
      <rPr>
        <sz val="10"/>
        <color indexed="8"/>
        <rFont val="휴먼명조"/>
        <charset val="129"/>
      </rPr>
      <t xml:space="preserve">: 백만원) </t>
    </r>
    <phoneticPr fontId="1" type="noConversion"/>
  </si>
  <si>
    <t>(Unit : million won)</t>
    <phoneticPr fontId="1" type="noConversion"/>
  </si>
  <si>
    <t>2 0 1 8</t>
    <phoneticPr fontId="9" type="noConversion"/>
  </si>
  <si>
    <t>담배소비세7)</t>
    <phoneticPr fontId="9" type="noConversion"/>
  </si>
  <si>
    <t>지역자원시설세 10)</t>
    <phoneticPr fontId="1" type="noConversion"/>
  </si>
  <si>
    <t>지방교육세 11)</t>
    <phoneticPr fontId="1" type="noConversion"/>
  </si>
  <si>
    <t xml:space="preserve">   1)Acquisition  2)Leisure 3)Resident(Per Capita)  4)Auto mobile  
   5)Local Income 6)Local consumption  7)Tobacco consumption  
   8)Resident   9)Property 10)Local Resourece and Facility 11)Local Education </t>
    <phoneticPr fontId="9" type="noConversion"/>
  </si>
  <si>
    <t>부 과 액 (B) 
Levy</t>
    <phoneticPr fontId="9" type="noConversion"/>
  </si>
  <si>
    <t>징 수 액 (C) Collection</t>
    <phoneticPr fontId="9" type="noConversion"/>
  </si>
  <si>
    <t>비율(%) (C/B) Rate</t>
    <phoneticPr fontId="9" type="noConversion"/>
  </si>
  <si>
    <t>2 0 1 5</t>
    <phoneticPr fontId="9" type="noConversion"/>
  </si>
  <si>
    <t>2 0 1 6</t>
    <phoneticPr fontId="9" type="noConversion"/>
  </si>
  <si>
    <t>2 0 1 7</t>
    <phoneticPr fontId="9" type="noConversion"/>
  </si>
  <si>
    <t>경상적세외수입
Current revenues</t>
    <phoneticPr fontId="9" type="noConversion"/>
  </si>
  <si>
    <t>재산임대수입
Property rent</t>
    <phoneticPr fontId="9" type="noConversion"/>
  </si>
  <si>
    <t xml:space="preserve">사용료수입
Rental fees </t>
    <phoneticPr fontId="9" type="noConversion"/>
  </si>
  <si>
    <t xml:space="preserve">수수료수입
Revenues of fees  </t>
    <phoneticPr fontId="9" type="noConversion"/>
  </si>
  <si>
    <t xml:space="preserve">사업수입
Buiness product </t>
    <phoneticPr fontId="9" type="noConversion"/>
  </si>
  <si>
    <t xml:space="preserve">징수교부금수입
Collection grants </t>
    <phoneticPr fontId="9" type="noConversion"/>
  </si>
  <si>
    <t>이자수입
Interest revenues</t>
    <phoneticPr fontId="9" type="noConversion"/>
  </si>
  <si>
    <t>임시적세외수입
Temporary revenues</t>
    <phoneticPr fontId="9" type="noConversion"/>
  </si>
  <si>
    <t>재산매각수입
Property disposal revenues</t>
    <phoneticPr fontId="9" type="noConversion"/>
  </si>
  <si>
    <t>부담금
Allotment</t>
    <phoneticPr fontId="9" type="noConversion"/>
  </si>
  <si>
    <t xml:space="preserve">과징금및과태료등
</t>
    <phoneticPr fontId="9" type="noConversion"/>
  </si>
  <si>
    <t xml:space="preserve">기타수입
</t>
    <phoneticPr fontId="9" type="noConversion"/>
  </si>
  <si>
    <t>지난년도수입
Revenues from previous year</t>
    <phoneticPr fontId="9" type="noConversion"/>
  </si>
  <si>
    <t>보전수입등내부거래
conservation revenues and
Internal transaction</t>
    <phoneticPr fontId="9" type="noConversion"/>
  </si>
  <si>
    <t>잉여금
net surplus</t>
    <phoneticPr fontId="9" type="noConversion"/>
  </si>
  <si>
    <t>전년도이월금
Carry over</t>
    <phoneticPr fontId="9" type="noConversion"/>
  </si>
  <si>
    <t>융자금원금수입
Loan collection</t>
    <phoneticPr fontId="9" type="noConversion"/>
  </si>
  <si>
    <t>전입금
Transferred from</t>
    <phoneticPr fontId="9" type="noConversion"/>
  </si>
  <si>
    <t>예탁금 및 예수금
Contribution</t>
    <phoneticPr fontId="9" type="noConversion"/>
  </si>
  <si>
    <r>
      <t xml:space="preserve">주 </t>
    </r>
    <r>
      <rPr>
        <sz val="10"/>
        <color indexed="8"/>
        <rFont val="휴먼명조"/>
        <charset val="129"/>
      </rPr>
      <t>: 2016</t>
    </r>
    <r>
      <rPr>
        <sz val="10"/>
        <color indexed="8"/>
        <rFont val="맑은 고딕"/>
        <family val="3"/>
        <charset val="129"/>
      </rPr>
      <t>년 표준서식에 따른 변경</t>
    </r>
    <phoneticPr fontId="9" type="noConversion"/>
  </si>
  <si>
    <r>
      <t xml:space="preserve">1. </t>
    </r>
    <r>
      <rPr>
        <sz val="20"/>
        <color indexed="8"/>
        <rFont val="한양신명조"/>
        <family val="3"/>
        <charset val="129"/>
      </rPr>
      <t>예 산 규 모</t>
    </r>
  </si>
  <si>
    <r>
      <t>(</t>
    </r>
    <r>
      <rPr>
        <sz val="10"/>
        <color indexed="8"/>
        <rFont val="맑은 고딕"/>
        <family val="3"/>
        <charset val="129"/>
      </rPr>
      <t xml:space="preserve">단위 </t>
    </r>
    <r>
      <rPr>
        <sz val="10"/>
        <color indexed="8"/>
        <rFont val="휴먼명조"/>
        <charset val="129"/>
      </rPr>
      <t xml:space="preserve">: </t>
    </r>
    <r>
      <rPr>
        <sz val="10"/>
        <color indexed="8"/>
        <rFont val="맑은 고딕"/>
        <family val="3"/>
        <charset val="129"/>
      </rPr>
      <t>천원</t>
    </r>
    <r>
      <rPr>
        <sz val="10"/>
        <color indexed="8"/>
        <rFont val="휴먼명조"/>
        <charset val="129"/>
      </rPr>
      <t>, %)</t>
    </r>
  </si>
  <si>
    <t>총 예 산</t>
  </si>
  <si>
    <t>일 반 회 계</t>
  </si>
  <si>
    <t>특 별 회 계</t>
  </si>
  <si>
    <t>Total amount of budget</t>
  </si>
  <si>
    <t>General account</t>
  </si>
  <si>
    <t>Special account</t>
  </si>
  <si>
    <r>
      <t>증가율</t>
    </r>
    <r>
      <rPr>
        <sz val="10"/>
        <color indexed="8"/>
        <rFont val="휴먼명조"/>
        <charset val="129"/>
      </rPr>
      <t>(100%)</t>
    </r>
  </si>
  <si>
    <t>Rate of increase</t>
  </si>
  <si>
    <t>2 0 1 3</t>
  </si>
  <si>
    <t>2 0 1 7</t>
    <phoneticPr fontId="9" type="noConversion"/>
  </si>
  <si>
    <t>2 0 1 8</t>
    <phoneticPr fontId="9" type="noConversion"/>
  </si>
  <si>
    <r>
      <t xml:space="preserve">자료 </t>
    </r>
    <r>
      <rPr>
        <sz val="10"/>
        <color indexed="8"/>
        <rFont val="휴먼명조"/>
        <charset val="129"/>
      </rPr>
      <t xml:space="preserve">: </t>
    </r>
    <r>
      <rPr>
        <sz val="10"/>
        <color indexed="8"/>
        <rFont val="맑은 고딕"/>
        <family val="3"/>
        <charset val="129"/>
      </rPr>
      <t>기획청렴실</t>
    </r>
  </si>
  <si>
    <r>
      <t xml:space="preserve">주 </t>
    </r>
    <r>
      <rPr>
        <sz val="10"/>
        <color indexed="8"/>
        <rFont val="휴먼명조"/>
        <charset val="129"/>
      </rPr>
      <t xml:space="preserve">: </t>
    </r>
    <r>
      <rPr>
        <sz val="10"/>
        <color indexed="8"/>
        <rFont val="맑은 고딕"/>
        <family val="3"/>
        <charset val="129"/>
      </rPr>
      <t>증감율은 전년대비임</t>
    </r>
  </si>
  <si>
    <r>
      <t xml:space="preserve">2. </t>
    </r>
    <r>
      <rPr>
        <sz val="20"/>
        <color indexed="8"/>
        <rFont val="한양신명조"/>
        <family val="3"/>
        <charset val="129"/>
      </rPr>
      <t>예 산 결 산 총 괄</t>
    </r>
  </si>
  <si>
    <t>Summary of Budget and Settlement</t>
  </si>
  <si>
    <r>
      <t>(</t>
    </r>
    <r>
      <rPr>
        <sz val="10"/>
        <color indexed="8"/>
        <rFont val="맑은 고딕"/>
        <family val="3"/>
        <charset val="129"/>
      </rPr>
      <t xml:space="preserve">단위 </t>
    </r>
    <r>
      <rPr>
        <sz val="10"/>
        <color indexed="8"/>
        <rFont val="휴먼명조"/>
        <charset val="129"/>
      </rPr>
      <t xml:space="preserve">: </t>
    </r>
    <r>
      <rPr>
        <sz val="10"/>
        <color indexed="8"/>
        <rFont val="맑은 고딕"/>
        <family val="3"/>
        <charset val="129"/>
      </rPr>
      <t>천원</t>
    </r>
    <r>
      <rPr>
        <sz val="10"/>
        <color indexed="8"/>
        <rFont val="휴먼명조"/>
        <charset val="129"/>
      </rPr>
      <t>)</t>
    </r>
  </si>
  <si>
    <t>(Unit : 1,000won)</t>
  </si>
  <si>
    <t>예 산 현 액 Budget</t>
  </si>
  <si>
    <t>세 입 Revenue</t>
  </si>
  <si>
    <t>일 반</t>
  </si>
  <si>
    <t>특 별</t>
  </si>
  <si>
    <t>General</t>
  </si>
  <si>
    <t>Special</t>
  </si>
  <si>
    <t>General accounts</t>
  </si>
  <si>
    <t>accounts</t>
  </si>
  <si>
    <t>세 출 Expenditure</t>
  </si>
  <si>
    <t>잉 여 Surplus</t>
  </si>
  <si>
    <t>Special accounts</t>
    <phoneticPr fontId="9" type="noConversion"/>
  </si>
  <si>
    <t>Special accounts</t>
    <phoneticPr fontId="9" type="noConversion"/>
  </si>
  <si>
    <t>2 0 1 8</t>
    <phoneticPr fontId="9" type="noConversion"/>
  </si>
  <si>
    <r>
      <t xml:space="preserve">자료 </t>
    </r>
    <r>
      <rPr>
        <sz val="10"/>
        <color indexed="8"/>
        <rFont val="휴먼명조"/>
        <charset val="129"/>
      </rPr>
      <t xml:space="preserve">: </t>
    </r>
    <r>
      <rPr>
        <sz val="10"/>
        <color indexed="8"/>
        <rFont val="맑은 고딕"/>
        <family val="3"/>
        <charset val="129"/>
      </rPr>
      <t>재무과</t>
    </r>
    <phoneticPr fontId="9" type="noConversion"/>
  </si>
  <si>
    <r>
      <t xml:space="preserve">4. </t>
    </r>
    <r>
      <rPr>
        <sz val="20"/>
        <color indexed="8"/>
        <rFont val="한양신명조"/>
        <family val="3"/>
        <charset val="129"/>
      </rPr>
      <t>일반회계 세출결산</t>
    </r>
  </si>
  <si>
    <t>Settled Expenditures of General Accounts</t>
  </si>
  <si>
    <r>
      <t>(</t>
    </r>
    <r>
      <rPr>
        <sz val="10"/>
        <color indexed="8"/>
        <rFont val="맑은 고딕"/>
        <family val="3"/>
        <charset val="129"/>
      </rPr>
      <t xml:space="preserve">단위 </t>
    </r>
    <r>
      <rPr>
        <sz val="10"/>
        <color indexed="8"/>
        <rFont val="휴먼명조"/>
        <charset val="129"/>
      </rPr>
      <t>: 백만</t>
    </r>
    <r>
      <rPr>
        <sz val="10"/>
        <color indexed="8"/>
        <rFont val="맑은 고딕"/>
        <family val="3"/>
        <charset val="129"/>
      </rPr>
      <t>원</t>
    </r>
    <r>
      <rPr>
        <sz val="10"/>
        <color indexed="8"/>
        <rFont val="휴먼명조"/>
        <charset val="129"/>
      </rPr>
      <t>)</t>
    </r>
    <phoneticPr fontId="9" type="noConversion"/>
  </si>
  <si>
    <t>(Unit : million won)</t>
    <phoneticPr fontId="9" type="noConversion"/>
  </si>
  <si>
    <t>결 산 Settlement</t>
  </si>
  <si>
    <t>예 산 대
결산비율(%)
Budget/Settlement ratio</t>
    <phoneticPr fontId="9" type="noConversion"/>
  </si>
  <si>
    <t>2 0 1 7</t>
    <phoneticPr fontId="9" type="noConversion"/>
  </si>
  <si>
    <t>2 0 1 8</t>
    <phoneticPr fontId="9" type="noConversion"/>
  </si>
  <si>
    <t>일반공공
행정</t>
    <phoneticPr fontId="9" type="noConversion"/>
  </si>
  <si>
    <t>General public Administration</t>
  </si>
  <si>
    <t>공공질서 및 안전</t>
  </si>
  <si>
    <t>Public Order, Safety</t>
  </si>
  <si>
    <t>교육</t>
  </si>
  <si>
    <t>Education</t>
  </si>
  <si>
    <t>문화 
및 관광</t>
    <phoneticPr fontId="9" type="noConversion"/>
  </si>
  <si>
    <t>Culture, Tourism</t>
  </si>
  <si>
    <t>환경
보호</t>
    <phoneticPr fontId="9" type="noConversion"/>
  </si>
  <si>
    <t>Protection of Environment</t>
  </si>
  <si>
    <t>사회
복지</t>
    <phoneticPr fontId="9" type="noConversion"/>
  </si>
  <si>
    <t>Social Welfare</t>
  </si>
  <si>
    <t>보건</t>
  </si>
  <si>
    <t>Health</t>
  </si>
  <si>
    <t>농림
해양수산</t>
    <phoneticPr fontId="9" type="noConversion"/>
  </si>
  <si>
    <t>Agriculture &amp; Forestry, Ocean, Marine</t>
  </si>
  <si>
    <r>
      <t>산업</t>
    </r>
    <r>
      <rPr>
        <sz val="10"/>
        <color indexed="8"/>
        <rFont val="휴먼명조"/>
        <charset val="129"/>
      </rPr>
      <t xml:space="preserve">, 
</t>
    </r>
    <r>
      <rPr>
        <sz val="10"/>
        <color indexed="8"/>
        <rFont val="맑은 고딕"/>
        <family val="3"/>
        <charset val="129"/>
      </rPr>
      <t>중소기업</t>
    </r>
    <phoneticPr fontId="9" type="noConversion"/>
  </si>
  <si>
    <t>Industry, Small and medium enterprises</t>
  </si>
  <si>
    <t>수송 및 교통</t>
  </si>
  <si>
    <t>Transportation, Traffic</t>
  </si>
  <si>
    <t>국토 및 지역개발</t>
  </si>
  <si>
    <t>Country, Region Development</t>
  </si>
  <si>
    <t>과학기술</t>
  </si>
  <si>
    <t>Science Technology</t>
  </si>
  <si>
    <t>-</t>
    <phoneticPr fontId="9" type="noConversion"/>
  </si>
  <si>
    <t>예비비</t>
  </si>
  <si>
    <t>Contingency</t>
  </si>
  <si>
    <t>기타</t>
  </si>
  <si>
    <t>Other</t>
  </si>
  <si>
    <r>
      <t xml:space="preserve">5. </t>
    </r>
    <r>
      <rPr>
        <sz val="20"/>
        <color indexed="8"/>
        <rFont val="한양신명조"/>
        <family val="3"/>
        <charset val="129"/>
      </rPr>
      <t>특별회계 예산결산</t>
    </r>
  </si>
  <si>
    <t>Settled Budgets of Special Accounts</t>
    <phoneticPr fontId="9" type="noConversion"/>
  </si>
  <si>
    <r>
      <t>(</t>
    </r>
    <r>
      <rPr>
        <sz val="10"/>
        <color indexed="8"/>
        <rFont val="맑은 고딕"/>
        <family val="3"/>
        <charset val="129"/>
      </rPr>
      <t xml:space="preserve">단위 </t>
    </r>
    <r>
      <rPr>
        <sz val="10"/>
        <color indexed="8"/>
        <rFont val="휴먼명조"/>
        <charset val="129"/>
      </rPr>
      <t xml:space="preserve">: 백만원) </t>
    </r>
    <phoneticPr fontId="9" type="noConversion"/>
  </si>
  <si>
    <t>회계수</t>
  </si>
  <si>
    <t>예 산</t>
  </si>
  <si>
    <t>세 입</t>
  </si>
  <si>
    <t>세 출</t>
  </si>
  <si>
    <t>Accounts</t>
  </si>
  <si>
    <t>Revenue</t>
  </si>
  <si>
    <t>Expenditure</t>
  </si>
  <si>
    <t xml:space="preserve">  </t>
    <phoneticPr fontId="9" type="noConversion"/>
  </si>
  <si>
    <t>동남권 핵․의과학 일반
산업단지 조성사업</t>
    <phoneticPr fontId="9" type="noConversion"/>
  </si>
  <si>
    <t>동남권원자력의학원건강증진지원사업</t>
  </si>
  <si>
    <t>의료급여기금</t>
  </si>
  <si>
    <t>주민소득지원 및 
생활안정기금</t>
    <phoneticPr fontId="9" type="noConversion"/>
  </si>
  <si>
    <t>발전소주변지역지원사업</t>
  </si>
  <si>
    <t>원자력발전지역개발</t>
  </si>
  <si>
    <t>폐기물 처리시설</t>
  </si>
  <si>
    <t>주차장</t>
  </si>
  <si>
    <t>군민체육공원 
및 월드컵빌리지</t>
    <phoneticPr fontId="9" type="noConversion"/>
  </si>
  <si>
    <t>장안산업단지조성</t>
  </si>
  <si>
    <t>2016.11.18. 조례폐지</t>
    <phoneticPr fontId="9" type="noConversion"/>
  </si>
  <si>
    <t>기반시설부담금</t>
  </si>
  <si>
    <t>2016.3.25. 조례폐지</t>
    <phoneticPr fontId="9" type="noConversion"/>
  </si>
  <si>
    <t>지하수관리</t>
  </si>
  <si>
    <r>
      <t xml:space="preserve">자료 </t>
    </r>
    <r>
      <rPr>
        <sz val="10"/>
        <color indexed="8"/>
        <rFont val="휴먼명조"/>
        <charset val="129"/>
      </rPr>
      <t xml:space="preserve">: </t>
    </r>
    <r>
      <rPr>
        <sz val="10"/>
        <color indexed="8"/>
        <rFont val="맑은 고딕"/>
        <family val="3"/>
        <charset val="129"/>
      </rPr>
      <t xml:space="preserve">재무과 </t>
    </r>
    <phoneticPr fontId="9" type="noConversion"/>
  </si>
  <si>
    <t>광역시세
Metropol
itan City
Tax</t>
    <phoneticPr fontId="9" type="noConversion"/>
  </si>
  <si>
    <t>-</t>
    <phoneticPr fontId="1" type="noConversion"/>
  </si>
  <si>
    <t>-</t>
    <phoneticPr fontId="1" type="noConversion"/>
  </si>
  <si>
    <t xml:space="preserve">주 :  잉여금액=세입금액－세출금액+이월금 </t>
    <phoneticPr fontId="1" type="noConversion"/>
  </si>
  <si>
    <t xml:space="preserve">      +보조금진행잔액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</si>
</sst>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0_ "/>
    <numFmt numFmtId="178" formatCode="0.0_);[Red]\(0.0\)"/>
    <numFmt numFmtId="179" formatCode="#,##0.0"/>
    <numFmt numFmtId="180" formatCode="#,##0_);[Red]\(#,##0\)"/>
    <numFmt numFmtId="181" formatCode="0.0%"/>
  </numFmts>
  <fonts count="3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color rgb="FF000000"/>
      <name val="명조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color rgb="FF000000"/>
      <name val="한컴바탕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휴먼명조"/>
      <charset val="129"/>
    </font>
    <font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0"/>
      <color rgb="FF000000"/>
      <name val="휴먼명조"/>
      <charset val="129"/>
    </font>
    <font>
      <sz val="9"/>
      <color rgb="FF000000"/>
      <name val="바탕"/>
      <family val="1"/>
      <charset val="129"/>
    </font>
    <font>
      <b/>
      <sz val="10"/>
      <color rgb="FF000000"/>
      <name val="휴먼명조"/>
      <charset val="129"/>
    </font>
    <font>
      <sz val="16"/>
      <color rgb="FF000000"/>
      <name val="휴먼명조"/>
      <charset val="129"/>
    </font>
    <font>
      <sz val="20"/>
      <color indexed="8"/>
      <name val="한양신명조"/>
      <family val="3"/>
      <charset val="129"/>
    </font>
    <font>
      <sz val="8"/>
      <color rgb="FF000000"/>
      <name val="휴먼명조"/>
      <charset val="129"/>
    </font>
    <font>
      <sz val="8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0"/>
      <color rgb="FF000000"/>
      <name val="휴먼명조"/>
      <family val="3"/>
      <charset val="129"/>
    </font>
    <font>
      <b/>
      <sz val="10"/>
      <color rgb="FF000000"/>
      <name val="휴먼명조"/>
      <family val="3"/>
      <charset val="129"/>
    </font>
    <font>
      <sz val="8"/>
      <color rgb="FF000000"/>
      <name val="휴먼명조"/>
      <family val="3"/>
      <charset val="129"/>
    </font>
    <font>
      <b/>
      <sz val="18"/>
      <color rgb="FF000000"/>
      <name val="휴먼명조"/>
      <charset val="129"/>
    </font>
    <font>
      <sz val="9"/>
      <color rgb="FF000000"/>
      <name val="한양신명조"/>
      <family val="3"/>
      <charset val="129"/>
    </font>
    <font>
      <sz val="20"/>
      <color theme="1"/>
      <name val="명조"/>
      <family val="3"/>
      <charset val="129"/>
    </font>
    <font>
      <sz val="10"/>
      <color rgb="FF000000"/>
      <name val="신명조"/>
      <family val="3"/>
      <charset val="129"/>
    </font>
    <font>
      <sz val="10"/>
      <color rgb="FF000000"/>
      <name val="#신명조"/>
      <family val="3"/>
      <charset val="129"/>
    </font>
    <font>
      <b/>
      <sz val="10"/>
      <color rgb="FF000000"/>
      <name val="신명조"/>
      <family val="3"/>
      <charset val="129"/>
    </font>
    <font>
      <b/>
      <sz val="10"/>
      <color rgb="FF000000"/>
      <name val="#신명조"/>
      <family val="3"/>
      <charset val="129"/>
    </font>
    <font>
      <sz val="10"/>
      <color rgb="FF000000"/>
      <name val="굴림체"/>
      <family val="3"/>
      <charset val="129"/>
    </font>
    <font>
      <sz val="11"/>
      <color theme="1"/>
      <name val="휴먼명조"/>
      <charset val="129"/>
    </font>
    <font>
      <sz val="10"/>
      <color rgb="FF000000"/>
      <name val="맑은 고딕"/>
      <family val="3"/>
      <charset val="129"/>
      <scheme val="maj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185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0" xfId="1" applyFont="1" applyAlignment="1">
      <alignment horizontal="justify" vertical="center"/>
    </xf>
    <xf numFmtId="0" fontId="2" fillId="0" borderId="0" xfId="1" applyFont="1" applyAlignment="1">
      <alignment horizontal="left" vertical="center"/>
    </xf>
    <xf numFmtId="0" fontId="2" fillId="0" borderId="15" xfId="1" applyFont="1" applyBorder="1" applyAlignment="1">
      <alignment horizontal="center" vertical="center" wrapText="1"/>
    </xf>
    <xf numFmtId="177" fontId="12" fillId="0" borderId="0" xfId="1" applyNumberFormat="1" applyFont="1" applyBorder="1" applyAlignment="1">
      <alignment horizontal="center" vertical="center" wrapText="1"/>
    </xf>
    <xf numFmtId="3" fontId="12" fillId="0" borderId="0" xfId="1" applyNumberFormat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3" fontId="12" fillId="0" borderId="8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6" fillId="0" borderId="0" xfId="1" applyFont="1">
      <alignment vertical="center"/>
    </xf>
    <xf numFmtId="176" fontId="10" fillId="0" borderId="0" xfId="1" applyNumberFormat="1" applyFont="1" applyBorder="1" applyAlignment="1">
      <alignment horizontal="center" vertical="center" wrapText="1"/>
    </xf>
    <xf numFmtId="177" fontId="10" fillId="0" borderId="0" xfId="1" applyNumberFormat="1" applyFont="1" applyBorder="1" applyAlignment="1">
      <alignment horizontal="center" vertical="center" wrapText="1"/>
    </xf>
    <xf numFmtId="3" fontId="10" fillId="0" borderId="0" xfId="1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3" fontId="10" fillId="0" borderId="8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3" fontId="15" fillId="0" borderId="17" xfId="1" applyNumberFormat="1" applyFont="1" applyBorder="1" applyAlignment="1">
      <alignment vertical="center" wrapText="1"/>
    </xf>
    <xf numFmtId="0" fontId="12" fillId="0" borderId="15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6" fillId="0" borderId="0" xfId="1" applyBorder="1">
      <alignment vertical="center"/>
    </xf>
    <xf numFmtId="0" fontId="10" fillId="0" borderId="0" xfId="1" applyFont="1" applyAlignment="1">
      <alignment horizontal="justify" vertical="center"/>
    </xf>
    <xf numFmtId="0" fontId="17" fillId="0" borderId="22" xfId="1" applyFont="1" applyBorder="1" applyAlignment="1">
      <alignment horizontal="center" vertical="center" wrapText="1"/>
    </xf>
    <xf numFmtId="0" fontId="17" fillId="0" borderId="22" xfId="1" applyFont="1" applyBorder="1" applyAlignment="1">
      <alignment horizontal="center" vertical="center"/>
    </xf>
    <xf numFmtId="0" fontId="2" fillId="0" borderId="0" xfId="1" applyFont="1" applyBorder="1" applyAlignment="1">
      <alignment vertical="center" wrapText="1"/>
    </xf>
    <xf numFmtId="3" fontId="15" fillId="0" borderId="16" xfId="1" applyNumberFormat="1" applyFont="1" applyBorder="1" applyAlignment="1">
      <alignment horizontal="center" vertical="center" wrapText="1"/>
    </xf>
    <xf numFmtId="0" fontId="2" fillId="0" borderId="32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8" fillId="0" borderId="12" xfId="1" applyFont="1" applyBorder="1" applyAlignment="1">
      <alignment horizontal="center" vertical="center" wrapText="1"/>
    </xf>
    <xf numFmtId="0" fontId="10" fillId="0" borderId="0" xfId="1" applyFont="1" applyAlignment="1">
      <alignment horizontal="right" vertical="center"/>
    </xf>
    <xf numFmtId="177" fontId="11" fillId="0" borderId="0" xfId="1" applyNumberFormat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3" fontId="10" fillId="0" borderId="16" xfId="1" applyNumberFormat="1" applyFont="1" applyBorder="1" applyAlignment="1">
      <alignment horizontal="center" vertical="center" wrapText="1"/>
    </xf>
    <xf numFmtId="177" fontId="11" fillId="0" borderId="17" xfId="1" applyNumberFormat="1" applyFont="1" applyBorder="1" applyAlignment="1">
      <alignment horizontal="center" vertical="center" wrapText="1"/>
    </xf>
    <xf numFmtId="3" fontId="10" fillId="0" borderId="17" xfId="1" applyNumberFormat="1" applyFont="1" applyBorder="1" applyAlignment="1">
      <alignment horizontal="center" vertical="center" wrapText="1"/>
    </xf>
    <xf numFmtId="176" fontId="10" fillId="0" borderId="17" xfId="1" applyNumberFormat="1" applyFont="1" applyBorder="1" applyAlignment="1">
      <alignment horizontal="center" vertical="center" wrapText="1"/>
    </xf>
    <xf numFmtId="3" fontId="12" fillId="0" borderId="3" xfId="1" applyNumberFormat="1" applyFont="1" applyBorder="1" applyAlignment="1">
      <alignment horizontal="center" vertical="center" wrapText="1"/>
    </xf>
    <xf numFmtId="3" fontId="12" fillId="0" borderId="4" xfId="1" applyNumberFormat="1" applyFont="1" applyBorder="1" applyAlignment="1">
      <alignment horizontal="center" vertical="center" wrapText="1"/>
    </xf>
    <xf numFmtId="3" fontId="12" fillId="0" borderId="7" xfId="1" applyNumberFormat="1" applyFont="1" applyBorder="1" applyAlignment="1">
      <alignment horizontal="center" vertical="center" wrapText="1"/>
    </xf>
    <xf numFmtId="3" fontId="12" fillId="0" borderId="11" xfId="1" applyNumberFormat="1" applyFont="1" applyBorder="1" applyAlignment="1">
      <alignment horizontal="center" vertical="center" wrapText="1"/>
    </xf>
    <xf numFmtId="0" fontId="10" fillId="0" borderId="16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justify" vertical="center" wrapText="1"/>
    </xf>
    <xf numFmtId="0" fontId="2" fillId="0" borderId="38" xfId="1" applyFont="1" applyBorder="1" applyAlignment="1">
      <alignment horizontal="center" vertical="center" wrapText="1"/>
    </xf>
    <xf numFmtId="0" fontId="2" fillId="0" borderId="3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3" fontId="19" fillId="0" borderId="8" xfId="1" applyNumberFormat="1" applyFont="1" applyBorder="1" applyAlignment="1">
      <alignment horizontal="center" vertical="center" wrapText="1"/>
    </xf>
    <xf numFmtId="3" fontId="19" fillId="0" borderId="0" xfId="1" applyNumberFormat="1" applyFont="1" applyBorder="1" applyAlignment="1">
      <alignment horizontal="center" vertical="center" wrapText="1"/>
    </xf>
    <xf numFmtId="176" fontId="19" fillId="0" borderId="0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78" fontId="12" fillId="0" borderId="4" xfId="1" applyNumberFormat="1" applyFont="1" applyBorder="1" applyAlignment="1">
      <alignment horizontal="center" vertical="center" wrapText="1"/>
    </xf>
    <xf numFmtId="179" fontId="12" fillId="0" borderId="11" xfId="1" applyNumberFormat="1" applyFont="1" applyBorder="1" applyAlignment="1">
      <alignment horizontal="center" vertical="center" wrapText="1"/>
    </xf>
    <xf numFmtId="179" fontId="10" fillId="0" borderId="0" xfId="1" applyNumberFormat="1" applyFont="1" applyBorder="1" applyAlignment="1">
      <alignment horizontal="center" vertical="center" wrapText="1"/>
    </xf>
    <xf numFmtId="178" fontId="10" fillId="0" borderId="0" xfId="1" applyNumberFormat="1" applyFont="1" applyBorder="1" applyAlignment="1">
      <alignment horizontal="center" vertical="center" wrapText="1"/>
    </xf>
    <xf numFmtId="178" fontId="10" fillId="0" borderId="17" xfId="1" applyNumberFormat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180" fontId="21" fillId="0" borderId="17" xfId="1" applyNumberFormat="1" applyFont="1" applyBorder="1" applyAlignment="1">
      <alignment horizontal="center" vertical="center" wrapText="1"/>
    </xf>
    <xf numFmtId="180" fontId="16" fillId="0" borderId="17" xfId="1" applyNumberFormat="1" applyFont="1" applyBorder="1">
      <alignment vertical="center"/>
    </xf>
    <xf numFmtId="0" fontId="2" fillId="0" borderId="7" xfId="1" applyFont="1" applyBorder="1" applyAlignment="1">
      <alignment horizontal="center" vertical="center" wrapText="1"/>
    </xf>
    <xf numFmtId="0" fontId="12" fillId="0" borderId="45" xfId="1" applyFont="1" applyBorder="1" applyAlignment="1">
      <alignment horizontal="center" vertical="center" wrapText="1"/>
    </xf>
    <xf numFmtId="3" fontId="12" fillId="0" borderId="46" xfId="1" applyNumberFormat="1" applyFont="1" applyBorder="1" applyAlignment="1">
      <alignment horizontal="center" vertical="center" wrapText="1"/>
    </xf>
    <xf numFmtId="3" fontId="12" fillId="0" borderId="41" xfId="1" applyNumberFormat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2" fillId="0" borderId="47" xfId="1" applyFont="1" applyBorder="1" applyAlignment="1">
      <alignment horizontal="center" vertical="center" wrapText="1"/>
    </xf>
    <xf numFmtId="0" fontId="2" fillId="0" borderId="48" xfId="1" applyFont="1" applyBorder="1" applyAlignment="1">
      <alignment horizontal="center" vertical="center" wrapText="1"/>
    </xf>
    <xf numFmtId="9" fontId="10" fillId="0" borderId="0" xfId="1" applyNumberFormat="1" applyFont="1" applyBorder="1" applyAlignment="1">
      <alignment horizontal="center" vertical="center" wrapText="1"/>
    </xf>
    <xf numFmtId="181" fontId="10" fillId="0" borderId="0" xfId="1" applyNumberFormat="1" applyFont="1" applyBorder="1" applyAlignment="1">
      <alignment horizontal="center" vertical="center" wrapText="1"/>
    </xf>
    <xf numFmtId="9" fontId="10" fillId="0" borderId="0" xfId="2" applyFont="1" applyBorder="1" applyAlignment="1">
      <alignment horizontal="center" vertical="center" wrapText="1"/>
    </xf>
    <xf numFmtId="9" fontId="12" fillId="0" borderId="0" xfId="2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3" fontId="23" fillId="0" borderId="8" xfId="1" applyNumberFormat="1" applyFont="1" applyBorder="1" applyAlignment="1">
      <alignment horizontal="right" vertical="center" wrapText="1"/>
    </xf>
    <xf numFmtId="3" fontId="23" fillId="0" borderId="0" xfId="1" applyNumberFormat="1" applyFont="1" applyBorder="1" applyAlignment="1">
      <alignment horizontal="right" vertical="center" wrapText="1"/>
    </xf>
    <xf numFmtId="9" fontId="10" fillId="0" borderId="0" xfId="2" applyNumberFormat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right" vertical="center" wrapText="1"/>
    </xf>
    <xf numFmtId="9" fontId="10" fillId="0" borderId="0" xfId="2" applyFont="1" applyBorder="1" applyAlignment="1">
      <alignment horizontal="right" vertical="center" wrapText="1"/>
    </xf>
    <xf numFmtId="0" fontId="23" fillId="0" borderId="0" xfId="1" applyFont="1" applyBorder="1" applyAlignment="1">
      <alignment horizontal="right" vertical="center" wrapText="1"/>
    </xf>
    <xf numFmtId="9" fontId="10" fillId="0" borderId="0" xfId="2" applyNumberFormat="1" applyFont="1" applyBorder="1" applyAlignment="1">
      <alignment horizontal="right" vertical="center" wrapText="1"/>
    </xf>
    <xf numFmtId="0" fontId="2" fillId="0" borderId="41" xfId="1" applyFont="1" applyBorder="1" applyAlignment="1">
      <alignment horizontal="left" vertical="center" wrapText="1"/>
    </xf>
    <xf numFmtId="0" fontId="4" fillId="0" borderId="45" xfId="1" applyFont="1" applyBorder="1" applyAlignment="1">
      <alignment horizontal="left" vertical="center" wrapText="1"/>
    </xf>
    <xf numFmtId="3" fontId="23" fillId="0" borderId="46" xfId="1" applyNumberFormat="1" applyFont="1" applyBorder="1" applyAlignment="1">
      <alignment horizontal="right" vertical="center" wrapText="1"/>
    </xf>
    <xf numFmtId="9" fontId="10" fillId="0" borderId="17" xfId="2" applyFont="1" applyBorder="1" applyAlignment="1">
      <alignment horizontal="center" vertical="center" wrapText="1"/>
    </xf>
    <xf numFmtId="3" fontId="23" fillId="0" borderId="41" xfId="1" applyNumberFormat="1" applyFont="1" applyBorder="1" applyAlignment="1">
      <alignment horizontal="right" vertical="center" wrapText="1"/>
    </xf>
    <xf numFmtId="9" fontId="10" fillId="0" borderId="17" xfId="2" applyNumberFormat="1" applyFont="1" applyBorder="1" applyAlignment="1">
      <alignment horizontal="center" vertical="center" wrapText="1"/>
    </xf>
    <xf numFmtId="0" fontId="2" fillId="0" borderId="49" xfId="1" applyFont="1" applyBorder="1" applyAlignment="1">
      <alignment horizontal="center" vertical="center" wrapText="1"/>
    </xf>
    <xf numFmtId="0" fontId="25" fillId="0" borderId="8" xfId="1" applyFont="1" applyBorder="1" applyAlignment="1">
      <alignment horizontal="center" vertical="center" wrapText="1"/>
    </xf>
    <xf numFmtId="3" fontId="26" fillId="0" borderId="0" xfId="1" applyNumberFormat="1" applyFont="1" applyBorder="1" applyAlignment="1">
      <alignment horizontal="center" vertical="center" wrapText="1"/>
    </xf>
    <xf numFmtId="0" fontId="27" fillId="0" borderId="8" xfId="1" applyFont="1" applyBorder="1" applyAlignment="1">
      <alignment horizontal="center" vertical="center" wrapText="1"/>
    </xf>
    <xf numFmtId="3" fontId="28" fillId="0" borderId="0" xfId="1" applyNumberFormat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" fillId="0" borderId="45" xfId="1" applyFont="1" applyBorder="1" applyAlignment="1">
      <alignment horizontal="center" vertical="center" wrapText="1"/>
    </xf>
    <xf numFmtId="0" fontId="29" fillId="0" borderId="46" xfId="1" applyFont="1" applyBorder="1" applyAlignment="1">
      <alignment horizontal="center" vertical="center" wrapText="1"/>
    </xf>
    <xf numFmtId="3" fontId="26" fillId="0" borderId="41" xfId="1" applyNumberFormat="1" applyFont="1" applyBorder="1" applyAlignment="1">
      <alignment horizontal="center" vertical="center" wrapText="1"/>
    </xf>
    <xf numFmtId="9" fontId="6" fillId="0" borderId="0" xfId="1" applyNumberFormat="1">
      <alignment vertical="center"/>
    </xf>
    <xf numFmtId="3" fontId="12" fillId="0" borderId="46" xfId="1" applyNumberFormat="1" applyFont="1" applyFill="1" applyBorder="1" applyAlignment="1">
      <alignment horizontal="center" vertical="center" wrapText="1"/>
    </xf>
    <xf numFmtId="3" fontId="12" fillId="0" borderId="41" xfId="1" applyNumberFormat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2" fillId="0" borderId="41" xfId="1" applyFont="1" applyBorder="1" applyAlignment="1">
      <alignment horizontal="center" vertical="center" wrapText="1"/>
    </xf>
    <xf numFmtId="176" fontId="12" fillId="0" borderId="41" xfId="1" applyNumberFormat="1" applyFont="1" applyBorder="1" applyAlignment="1">
      <alignment horizontal="center" vertical="center" wrapText="1"/>
    </xf>
    <xf numFmtId="0" fontId="6" fillId="0" borderId="0" xfId="1" applyAlignment="1">
      <alignment horizontal="center" vertical="center"/>
    </xf>
    <xf numFmtId="3" fontId="15" fillId="0" borderId="17" xfId="1" applyNumberFormat="1" applyFont="1" applyBorder="1" applyAlignment="1">
      <alignment horizontal="right" vertical="center" wrapText="1"/>
    </xf>
    <xf numFmtId="0" fontId="15" fillId="0" borderId="17" xfId="1" applyFont="1" applyBorder="1" applyAlignment="1">
      <alignment horizontal="right" vertical="center" wrapText="1"/>
    </xf>
    <xf numFmtId="0" fontId="16" fillId="0" borderId="16" xfId="1" applyFont="1" applyBorder="1" applyAlignment="1">
      <alignment horizontal="right" vertical="center"/>
    </xf>
    <xf numFmtId="3" fontId="6" fillId="0" borderId="0" xfId="1" applyNumberFormat="1">
      <alignment vertical="center"/>
    </xf>
    <xf numFmtId="0" fontId="30" fillId="0" borderId="0" xfId="1" applyFont="1">
      <alignment vertical="center"/>
    </xf>
    <xf numFmtId="49" fontId="31" fillId="0" borderId="0" xfId="1" applyNumberFormat="1" applyFont="1" applyAlignment="1">
      <alignment horizontal="left" vertical="center"/>
    </xf>
    <xf numFmtId="0" fontId="10" fillId="0" borderId="0" xfId="1" applyFont="1" applyBorder="1" applyAlignment="1">
      <alignment horizontal="justify" vertical="center" wrapText="1"/>
    </xf>
    <xf numFmtId="0" fontId="10" fillId="0" borderId="13" xfId="1" applyFont="1" applyBorder="1" applyAlignment="1">
      <alignment horizontal="justify" vertical="center" wrapText="1"/>
    </xf>
    <xf numFmtId="0" fontId="10" fillId="0" borderId="1" xfId="1" applyFont="1" applyBorder="1" applyAlignment="1">
      <alignment horizontal="justify" vertical="center" wrapText="1"/>
    </xf>
    <xf numFmtId="0" fontId="10" fillId="0" borderId="9" xfId="1" applyFont="1" applyBorder="1" applyAlignment="1">
      <alignment horizontal="justify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44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justify" vertical="center" wrapText="1"/>
    </xf>
    <xf numFmtId="0" fontId="2" fillId="0" borderId="10" xfId="1" applyFont="1" applyBorder="1" applyAlignment="1">
      <alignment horizontal="justify" vertical="center" wrapText="1"/>
    </xf>
    <xf numFmtId="0" fontId="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10" fillId="0" borderId="2" xfId="1" applyFont="1" applyBorder="1" applyAlignment="1">
      <alignment horizontal="justify" vertical="center" wrapText="1"/>
    </xf>
    <xf numFmtId="0" fontId="2" fillId="0" borderId="6" xfId="1" applyFont="1" applyBorder="1" applyAlignment="1">
      <alignment horizontal="justify" vertical="center" wrapText="1"/>
    </xf>
    <xf numFmtId="0" fontId="2" fillId="0" borderId="4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0" fillId="0" borderId="4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0" fillId="0" borderId="44" xfId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justify" vertical="center" wrapText="1"/>
    </xf>
    <xf numFmtId="0" fontId="24" fillId="0" borderId="0" xfId="1" applyFont="1" applyAlignment="1">
      <alignment horizontal="center" vertical="center"/>
    </xf>
    <xf numFmtId="180" fontId="16" fillId="0" borderId="20" xfId="1" applyNumberFormat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2" fillId="0" borderId="36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42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/>
    </xf>
    <xf numFmtId="0" fontId="17" fillId="0" borderId="31" xfId="1" applyFont="1" applyBorder="1" applyAlignment="1">
      <alignment horizontal="center" vertical="center"/>
    </xf>
    <xf numFmtId="3" fontId="15" fillId="0" borderId="40" xfId="1" applyNumberFormat="1" applyFont="1" applyBorder="1" applyAlignment="1">
      <alignment horizontal="center" vertical="center" wrapText="1"/>
    </xf>
    <xf numFmtId="3" fontId="15" fillId="0" borderId="20" xfId="1" applyNumberFormat="1" applyFont="1" applyBorder="1" applyAlignment="1">
      <alignment horizontal="center" vertical="center" wrapText="1"/>
    </xf>
    <xf numFmtId="0" fontId="6" fillId="0" borderId="19" xfId="1" applyBorder="1" applyAlignment="1">
      <alignment horizontal="left" vertical="center" wrapText="1"/>
    </xf>
    <xf numFmtId="0" fontId="6" fillId="0" borderId="18" xfId="1" applyBorder="1" applyAlignment="1">
      <alignment horizontal="left" vertical="center" wrapText="1"/>
    </xf>
    <xf numFmtId="0" fontId="6" fillId="0" borderId="18" xfId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35" xfId="1" applyFont="1" applyBorder="1" applyAlignment="1">
      <alignment horizontal="center" vertical="center" wrapText="1"/>
    </xf>
    <xf numFmtId="0" fontId="17" fillId="0" borderId="35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25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</cellXfs>
  <cellStyles count="3">
    <cellStyle name="백분율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</xdr:row>
      <xdr:rowOff>9525</xdr:rowOff>
    </xdr:from>
    <xdr:to>
      <xdr:col>7</xdr:col>
      <xdr:colOff>504825</xdr:colOff>
      <xdr:row>14</xdr:row>
      <xdr:rowOff>57150</xdr:rowOff>
    </xdr:to>
    <xdr:pic>
      <xdr:nvPicPr>
        <xdr:cNvPr id="2" name="_x164304760" descr="DRW00001200055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1895475"/>
          <a:ext cx="5057775" cy="1095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4" sqref="D34"/>
    </sheetView>
  </sheetViews>
  <sheetFormatPr defaultRowHeight="16.5"/>
  <sheetData/>
  <phoneticPr fontId="1" type="noConversion"/>
  <printOptions gridLines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view="pageBreakPreview" topLeftCell="A22" zoomScale="115" zoomScaleNormal="100" zoomScaleSheetLayoutView="115" workbookViewId="0">
      <selection activeCell="F44" sqref="F44"/>
    </sheetView>
  </sheetViews>
  <sheetFormatPr defaultRowHeight="16.5"/>
  <cols>
    <col min="1" max="1" width="9" style="1"/>
    <col min="2" max="4" width="11.25" style="1" customWidth="1"/>
    <col min="5" max="5" width="12.125" style="1" customWidth="1"/>
    <col min="6" max="6" width="12.75" style="1" customWidth="1"/>
    <col min="7" max="7" width="11.25" style="1" customWidth="1"/>
    <col min="8" max="257" width="9" style="1"/>
    <col min="258" max="260" width="11.25" style="1" customWidth="1"/>
    <col min="261" max="261" width="12.125" style="1" customWidth="1"/>
    <col min="262" max="262" width="12.75" style="1" customWidth="1"/>
    <col min="263" max="263" width="11.25" style="1" customWidth="1"/>
    <col min="264" max="513" width="9" style="1"/>
    <col min="514" max="516" width="11.25" style="1" customWidth="1"/>
    <col min="517" max="517" width="12.125" style="1" customWidth="1"/>
    <col min="518" max="518" width="12.75" style="1" customWidth="1"/>
    <col min="519" max="519" width="11.25" style="1" customWidth="1"/>
    <col min="520" max="769" width="9" style="1"/>
    <col min="770" max="772" width="11.25" style="1" customWidth="1"/>
    <col min="773" max="773" width="12.125" style="1" customWidth="1"/>
    <col min="774" max="774" width="12.75" style="1" customWidth="1"/>
    <col min="775" max="775" width="11.25" style="1" customWidth="1"/>
    <col min="776" max="1025" width="9" style="1"/>
    <col min="1026" max="1028" width="11.25" style="1" customWidth="1"/>
    <col min="1029" max="1029" width="12.125" style="1" customWidth="1"/>
    <col min="1030" max="1030" width="12.75" style="1" customWidth="1"/>
    <col min="1031" max="1031" width="11.25" style="1" customWidth="1"/>
    <col min="1032" max="1281" width="9" style="1"/>
    <col min="1282" max="1284" width="11.25" style="1" customWidth="1"/>
    <col min="1285" max="1285" width="12.125" style="1" customWidth="1"/>
    <col min="1286" max="1286" width="12.75" style="1" customWidth="1"/>
    <col min="1287" max="1287" width="11.25" style="1" customWidth="1"/>
    <col min="1288" max="1537" width="9" style="1"/>
    <col min="1538" max="1540" width="11.25" style="1" customWidth="1"/>
    <col min="1541" max="1541" width="12.125" style="1" customWidth="1"/>
    <col min="1542" max="1542" width="12.75" style="1" customWidth="1"/>
    <col min="1543" max="1543" width="11.25" style="1" customWidth="1"/>
    <col min="1544" max="1793" width="9" style="1"/>
    <col min="1794" max="1796" width="11.25" style="1" customWidth="1"/>
    <col min="1797" max="1797" width="12.125" style="1" customWidth="1"/>
    <col min="1798" max="1798" width="12.75" style="1" customWidth="1"/>
    <col min="1799" max="1799" width="11.25" style="1" customWidth="1"/>
    <col min="1800" max="2049" width="9" style="1"/>
    <col min="2050" max="2052" width="11.25" style="1" customWidth="1"/>
    <col min="2053" max="2053" width="12.125" style="1" customWidth="1"/>
    <col min="2054" max="2054" width="12.75" style="1" customWidth="1"/>
    <col min="2055" max="2055" width="11.25" style="1" customWidth="1"/>
    <col min="2056" max="2305" width="9" style="1"/>
    <col min="2306" max="2308" width="11.25" style="1" customWidth="1"/>
    <col min="2309" max="2309" width="12.125" style="1" customWidth="1"/>
    <col min="2310" max="2310" width="12.75" style="1" customWidth="1"/>
    <col min="2311" max="2311" width="11.25" style="1" customWidth="1"/>
    <col min="2312" max="2561" width="9" style="1"/>
    <col min="2562" max="2564" width="11.25" style="1" customWidth="1"/>
    <col min="2565" max="2565" width="12.125" style="1" customWidth="1"/>
    <col min="2566" max="2566" width="12.75" style="1" customWidth="1"/>
    <col min="2567" max="2567" width="11.25" style="1" customWidth="1"/>
    <col min="2568" max="2817" width="9" style="1"/>
    <col min="2818" max="2820" width="11.25" style="1" customWidth="1"/>
    <col min="2821" max="2821" width="12.125" style="1" customWidth="1"/>
    <col min="2822" max="2822" width="12.75" style="1" customWidth="1"/>
    <col min="2823" max="2823" width="11.25" style="1" customWidth="1"/>
    <col min="2824" max="3073" width="9" style="1"/>
    <col min="3074" max="3076" width="11.25" style="1" customWidth="1"/>
    <col min="3077" max="3077" width="12.125" style="1" customWidth="1"/>
    <col min="3078" max="3078" width="12.75" style="1" customWidth="1"/>
    <col min="3079" max="3079" width="11.25" style="1" customWidth="1"/>
    <col min="3080" max="3329" width="9" style="1"/>
    <col min="3330" max="3332" width="11.25" style="1" customWidth="1"/>
    <col min="3333" max="3333" width="12.125" style="1" customWidth="1"/>
    <col min="3334" max="3334" width="12.75" style="1" customWidth="1"/>
    <col min="3335" max="3335" width="11.25" style="1" customWidth="1"/>
    <col min="3336" max="3585" width="9" style="1"/>
    <col min="3586" max="3588" width="11.25" style="1" customWidth="1"/>
    <col min="3589" max="3589" width="12.125" style="1" customWidth="1"/>
    <col min="3590" max="3590" width="12.75" style="1" customWidth="1"/>
    <col min="3591" max="3591" width="11.25" style="1" customWidth="1"/>
    <col min="3592" max="3841" width="9" style="1"/>
    <col min="3842" max="3844" width="11.25" style="1" customWidth="1"/>
    <col min="3845" max="3845" width="12.125" style="1" customWidth="1"/>
    <col min="3846" max="3846" width="12.75" style="1" customWidth="1"/>
    <col min="3847" max="3847" width="11.25" style="1" customWidth="1"/>
    <col min="3848" max="4097" width="9" style="1"/>
    <col min="4098" max="4100" width="11.25" style="1" customWidth="1"/>
    <col min="4101" max="4101" width="12.125" style="1" customWidth="1"/>
    <col min="4102" max="4102" width="12.75" style="1" customWidth="1"/>
    <col min="4103" max="4103" width="11.25" style="1" customWidth="1"/>
    <col min="4104" max="4353" width="9" style="1"/>
    <col min="4354" max="4356" width="11.25" style="1" customWidth="1"/>
    <col min="4357" max="4357" width="12.125" style="1" customWidth="1"/>
    <col min="4358" max="4358" width="12.75" style="1" customWidth="1"/>
    <col min="4359" max="4359" width="11.25" style="1" customWidth="1"/>
    <col min="4360" max="4609" width="9" style="1"/>
    <col min="4610" max="4612" width="11.25" style="1" customWidth="1"/>
    <col min="4613" max="4613" width="12.125" style="1" customWidth="1"/>
    <col min="4614" max="4614" width="12.75" style="1" customWidth="1"/>
    <col min="4615" max="4615" width="11.25" style="1" customWidth="1"/>
    <col min="4616" max="4865" width="9" style="1"/>
    <col min="4866" max="4868" width="11.25" style="1" customWidth="1"/>
    <col min="4869" max="4869" width="12.125" style="1" customWidth="1"/>
    <col min="4870" max="4870" width="12.75" style="1" customWidth="1"/>
    <col min="4871" max="4871" width="11.25" style="1" customWidth="1"/>
    <col min="4872" max="5121" width="9" style="1"/>
    <col min="5122" max="5124" width="11.25" style="1" customWidth="1"/>
    <col min="5125" max="5125" width="12.125" style="1" customWidth="1"/>
    <col min="5126" max="5126" width="12.75" style="1" customWidth="1"/>
    <col min="5127" max="5127" width="11.25" style="1" customWidth="1"/>
    <col min="5128" max="5377" width="9" style="1"/>
    <col min="5378" max="5380" width="11.25" style="1" customWidth="1"/>
    <col min="5381" max="5381" width="12.125" style="1" customWidth="1"/>
    <col min="5382" max="5382" width="12.75" style="1" customWidth="1"/>
    <col min="5383" max="5383" width="11.25" style="1" customWidth="1"/>
    <col min="5384" max="5633" width="9" style="1"/>
    <col min="5634" max="5636" width="11.25" style="1" customWidth="1"/>
    <col min="5637" max="5637" width="12.125" style="1" customWidth="1"/>
    <col min="5638" max="5638" width="12.75" style="1" customWidth="1"/>
    <col min="5639" max="5639" width="11.25" style="1" customWidth="1"/>
    <col min="5640" max="5889" width="9" style="1"/>
    <col min="5890" max="5892" width="11.25" style="1" customWidth="1"/>
    <col min="5893" max="5893" width="12.125" style="1" customWidth="1"/>
    <col min="5894" max="5894" width="12.75" style="1" customWidth="1"/>
    <col min="5895" max="5895" width="11.25" style="1" customWidth="1"/>
    <col min="5896" max="6145" width="9" style="1"/>
    <col min="6146" max="6148" width="11.25" style="1" customWidth="1"/>
    <col min="6149" max="6149" width="12.125" style="1" customWidth="1"/>
    <col min="6150" max="6150" width="12.75" style="1" customWidth="1"/>
    <col min="6151" max="6151" width="11.25" style="1" customWidth="1"/>
    <col min="6152" max="6401" width="9" style="1"/>
    <col min="6402" max="6404" width="11.25" style="1" customWidth="1"/>
    <col min="6405" max="6405" width="12.125" style="1" customWidth="1"/>
    <col min="6406" max="6406" width="12.75" style="1" customWidth="1"/>
    <col min="6407" max="6407" width="11.25" style="1" customWidth="1"/>
    <col min="6408" max="6657" width="9" style="1"/>
    <col min="6658" max="6660" width="11.25" style="1" customWidth="1"/>
    <col min="6661" max="6661" width="12.125" style="1" customWidth="1"/>
    <col min="6662" max="6662" width="12.75" style="1" customWidth="1"/>
    <col min="6663" max="6663" width="11.25" style="1" customWidth="1"/>
    <col min="6664" max="6913" width="9" style="1"/>
    <col min="6914" max="6916" width="11.25" style="1" customWidth="1"/>
    <col min="6917" max="6917" width="12.125" style="1" customWidth="1"/>
    <col min="6918" max="6918" width="12.75" style="1" customWidth="1"/>
    <col min="6919" max="6919" width="11.25" style="1" customWidth="1"/>
    <col min="6920" max="7169" width="9" style="1"/>
    <col min="7170" max="7172" width="11.25" style="1" customWidth="1"/>
    <col min="7173" max="7173" width="12.125" style="1" customWidth="1"/>
    <col min="7174" max="7174" width="12.75" style="1" customWidth="1"/>
    <col min="7175" max="7175" width="11.25" style="1" customWidth="1"/>
    <col min="7176" max="7425" width="9" style="1"/>
    <col min="7426" max="7428" width="11.25" style="1" customWidth="1"/>
    <col min="7429" max="7429" width="12.125" style="1" customWidth="1"/>
    <col min="7430" max="7430" width="12.75" style="1" customWidth="1"/>
    <col min="7431" max="7431" width="11.25" style="1" customWidth="1"/>
    <col min="7432" max="7681" width="9" style="1"/>
    <col min="7682" max="7684" width="11.25" style="1" customWidth="1"/>
    <col min="7685" max="7685" width="12.125" style="1" customWidth="1"/>
    <col min="7686" max="7686" width="12.75" style="1" customWidth="1"/>
    <col min="7687" max="7687" width="11.25" style="1" customWidth="1"/>
    <col min="7688" max="7937" width="9" style="1"/>
    <col min="7938" max="7940" width="11.25" style="1" customWidth="1"/>
    <col min="7941" max="7941" width="12.125" style="1" customWidth="1"/>
    <col min="7942" max="7942" width="12.75" style="1" customWidth="1"/>
    <col min="7943" max="7943" width="11.25" style="1" customWidth="1"/>
    <col min="7944" max="8193" width="9" style="1"/>
    <col min="8194" max="8196" width="11.25" style="1" customWidth="1"/>
    <col min="8197" max="8197" width="12.125" style="1" customWidth="1"/>
    <col min="8198" max="8198" width="12.75" style="1" customWidth="1"/>
    <col min="8199" max="8199" width="11.25" style="1" customWidth="1"/>
    <col min="8200" max="8449" width="9" style="1"/>
    <col min="8450" max="8452" width="11.25" style="1" customWidth="1"/>
    <col min="8453" max="8453" width="12.125" style="1" customWidth="1"/>
    <col min="8454" max="8454" width="12.75" style="1" customWidth="1"/>
    <col min="8455" max="8455" width="11.25" style="1" customWidth="1"/>
    <col min="8456" max="8705" width="9" style="1"/>
    <col min="8706" max="8708" width="11.25" style="1" customWidth="1"/>
    <col min="8709" max="8709" width="12.125" style="1" customWidth="1"/>
    <col min="8710" max="8710" width="12.75" style="1" customWidth="1"/>
    <col min="8711" max="8711" width="11.25" style="1" customWidth="1"/>
    <col min="8712" max="8961" width="9" style="1"/>
    <col min="8962" max="8964" width="11.25" style="1" customWidth="1"/>
    <col min="8965" max="8965" width="12.125" style="1" customWidth="1"/>
    <col min="8966" max="8966" width="12.75" style="1" customWidth="1"/>
    <col min="8967" max="8967" width="11.25" style="1" customWidth="1"/>
    <col min="8968" max="9217" width="9" style="1"/>
    <col min="9218" max="9220" width="11.25" style="1" customWidth="1"/>
    <col min="9221" max="9221" width="12.125" style="1" customWidth="1"/>
    <col min="9222" max="9222" width="12.75" style="1" customWidth="1"/>
    <col min="9223" max="9223" width="11.25" style="1" customWidth="1"/>
    <col min="9224" max="9473" width="9" style="1"/>
    <col min="9474" max="9476" width="11.25" style="1" customWidth="1"/>
    <col min="9477" max="9477" width="12.125" style="1" customWidth="1"/>
    <col min="9478" max="9478" width="12.75" style="1" customWidth="1"/>
    <col min="9479" max="9479" width="11.25" style="1" customWidth="1"/>
    <col min="9480" max="9729" width="9" style="1"/>
    <col min="9730" max="9732" width="11.25" style="1" customWidth="1"/>
    <col min="9733" max="9733" width="12.125" style="1" customWidth="1"/>
    <col min="9734" max="9734" width="12.75" style="1" customWidth="1"/>
    <col min="9735" max="9735" width="11.25" style="1" customWidth="1"/>
    <col min="9736" max="9985" width="9" style="1"/>
    <col min="9986" max="9988" width="11.25" style="1" customWidth="1"/>
    <col min="9989" max="9989" width="12.125" style="1" customWidth="1"/>
    <col min="9990" max="9990" width="12.75" style="1" customWidth="1"/>
    <col min="9991" max="9991" width="11.25" style="1" customWidth="1"/>
    <col min="9992" max="10241" width="9" style="1"/>
    <col min="10242" max="10244" width="11.25" style="1" customWidth="1"/>
    <col min="10245" max="10245" width="12.125" style="1" customWidth="1"/>
    <col min="10246" max="10246" width="12.75" style="1" customWidth="1"/>
    <col min="10247" max="10247" width="11.25" style="1" customWidth="1"/>
    <col min="10248" max="10497" width="9" style="1"/>
    <col min="10498" max="10500" width="11.25" style="1" customWidth="1"/>
    <col min="10501" max="10501" width="12.125" style="1" customWidth="1"/>
    <col min="10502" max="10502" width="12.75" style="1" customWidth="1"/>
    <col min="10503" max="10503" width="11.25" style="1" customWidth="1"/>
    <col min="10504" max="10753" width="9" style="1"/>
    <col min="10754" max="10756" width="11.25" style="1" customWidth="1"/>
    <col min="10757" max="10757" width="12.125" style="1" customWidth="1"/>
    <col min="10758" max="10758" width="12.75" style="1" customWidth="1"/>
    <col min="10759" max="10759" width="11.25" style="1" customWidth="1"/>
    <col min="10760" max="11009" width="9" style="1"/>
    <col min="11010" max="11012" width="11.25" style="1" customWidth="1"/>
    <col min="11013" max="11013" width="12.125" style="1" customWidth="1"/>
    <col min="11014" max="11014" width="12.75" style="1" customWidth="1"/>
    <col min="11015" max="11015" width="11.25" style="1" customWidth="1"/>
    <col min="11016" max="11265" width="9" style="1"/>
    <col min="11266" max="11268" width="11.25" style="1" customWidth="1"/>
    <col min="11269" max="11269" width="12.125" style="1" customWidth="1"/>
    <col min="11270" max="11270" width="12.75" style="1" customWidth="1"/>
    <col min="11271" max="11271" width="11.25" style="1" customWidth="1"/>
    <col min="11272" max="11521" width="9" style="1"/>
    <col min="11522" max="11524" width="11.25" style="1" customWidth="1"/>
    <col min="11525" max="11525" width="12.125" style="1" customWidth="1"/>
    <col min="11526" max="11526" width="12.75" style="1" customWidth="1"/>
    <col min="11527" max="11527" width="11.25" style="1" customWidth="1"/>
    <col min="11528" max="11777" width="9" style="1"/>
    <col min="11778" max="11780" width="11.25" style="1" customWidth="1"/>
    <col min="11781" max="11781" width="12.125" style="1" customWidth="1"/>
    <col min="11782" max="11782" width="12.75" style="1" customWidth="1"/>
    <col min="11783" max="11783" width="11.25" style="1" customWidth="1"/>
    <col min="11784" max="12033" width="9" style="1"/>
    <col min="12034" max="12036" width="11.25" style="1" customWidth="1"/>
    <col min="12037" max="12037" width="12.125" style="1" customWidth="1"/>
    <col min="12038" max="12038" width="12.75" style="1" customWidth="1"/>
    <col min="12039" max="12039" width="11.25" style="1" customWidth="1"/>
    <col min="12040" max="12289" width="9" style="1"/>
    <col min="12290" max="12292" width="11.25" style="1" customWidth="1"/>
    <col min="12293" max="12293" width="12.125" style="1" customWidth="1"/>
    <col min="12294" max="12294" width="12.75" style="1" customWidth="1"/>
    <col min="12295" max="12295" width="11.25" style="1" customWidth="1"/>
    <col min="12296" max="12545" width="9" style="1"/>
    <col min="12546" max="12548" width="11.25" style="1" customWidth="1"/>
    <col min="12549" max="12549" width="12.125" style="1" customWidth="1"/>
    <col min="12550" max="12550" width="12.75" style="1" customWidth="1"/>
    <col min="12551" max="12551" width="11.25" style="1" customWidth="1"/>
    <col min="12552" max="12801" width="9" style="1"/>
    <col min="12802" max="12804" width="11.25" style="1" customWidth="1"/>
    <col min="12805" max="12805" width="12.125" style="1" customWidth="1"/>
    <col min="12806" max="12806" width="12.75" style="1" customWidth="1"/>
    <col min="12807" max="12807" width="11.25" style="1" customWidth="1"/>
    <col min="12808" max="13057" width="9" style="1"/>
    <col min="13058" max="13060" width="11.25" style="1" customWidth="1"/>
    <col min="13061" max="13061" width="12.125" style="1" customWidth="1"/>
    <col min="13062" max="13062" width="12.75" style="1" customWidth="1"/>
    <col min="13063" max="13063" width="11.25" style="1" customWidth="1"/>
    <col min="13064" max="13313" width="9" style="1"/>
    <col min="13314" max="13316" width="11.25" style="1" customWidth="1"/>
    <col min="13317" max="13317" width="12.125" style="1" customWidth="1"/>
    <col min="13318" max="13318" width="12.75" style="1" customWidth="1"/>
    <col min="13319" max="13319" width="11.25" style="1" customWidth="1"/>
    <col min="13320" max="13569" width="9" style="1"/>
    <col min="13570" max="13572" width="11.25" style="1" customWidth="1"/>
    <col min="13573" max="13573" width="12.125" style="1" customWidth="1"/>
    <col min="13574" max="13574" width="12.75" style="1" customWidth="1"/>
    <col min="13575" max="13575" width="11.25" style="1" customWidth="1"/>
    <col min="13576" max="13825" width="9" style="1"/>
    <col min="13826" max="13828" width="11.25" style="1" customWidth="1"/>
    <col min="13829" max="13829" width="12.125" style="1" customWidth="1"/>
    <col min="13830" max="13830" width="12.75" style="1" customWidth="1"/>
    <col min="13831" max="13831" width="11.25" style="1" customWidth="1"/>
    <col min="13832" max="14081" width="9" style="1"/>
    <col min="14082" max="14084" width="11.25" style="1" customWidth="1"/>
    <col min="14085" max="14085" width="12.125" style="1" customWidth="1"/>
    <col min="14086" max="14086" width="12.75" style="1" customWidth="1"/>
    <col min="14087" max="14087" width="11.25" style="1" customWidth="1"/>
    <col min="14088" max="14337" width="9" style="1"/>
    <col min="14338" max="14340" width="11.25" style="1" customWidth="1"/>
    <col min="14341" max="14341" width="12.125" style="1" customWidth="1"/>
    <col min="14342" max="14342" width="12.75" style="1" customWidth="1"/>
    <col min="14343" max="14343" width="11.25" style="1" customWidth="1"/>
    <col min="14344" max="14593" width="9" style="1"/>
    <col min="14594" max="14596" width="11.25" style="1" customWidth="1"/>
    <col min="14597" max="14597" width="12.125" style="1" customWidth="1"/>
    <col min="14598" max="14598" width="12.75" style="1" customWidth="1"/>
    <col min="14599" max="14599" width="11.25" style="1" customWidth="1"/>
    <col min="14600" max="14849" width="9" style="1"/>
    <col min="14850" max="14852" width="11.25" style="1" customWidth="1"/>
    <col min="14853" max="14853" width="12.125" style="1" customWidth="1"/>
    <col min="14854" max="14854" width="12.75" style="1" customWidth="1"/>
    <col min="14855" max="14855" width="11.25" style="1" customWidth="1"/>
    <col min="14856" max="15105" width="9" style="1"/>
    <col min="15106" max="15108" width="11.25" style="1" customWidth="1"/>
    <col min="15109" max="15109" width="12.125" style="1" customWidth="1"/>
    <col min="15110" max="15110" width="12.75" style="1" customWidth="1"/>
    <col min="15111" max="15111" width="11.25" style="1" customWidth="1"/>
    <col min="15112" max="15361" width="9" style="1"/>
    <col min="15362" max="15364" width="11.25" style="1" customWidth="1"/>
    <col min="15365" max="15365" width="12.125" style="1" customWidth="1"/>
    <col min="15366" max="15366" width="12.75" style="1" customWidth="1"/>
    <col min="15367" max="15367" width="11.25" style="1" customWidth="1"/>
    <col min="15368" max="15617" width="9" style="1"/>
    <col min="15618" max="15620" width="11.25" style="1" customWidth="1"/>
    <col min="15621" max="15621" width="12.125" style="1" customWidth="1"/>
    <col min="15622" max="15622" width="12.75" style="1" customWidth="1"/>
    <col min="15623" max="15623" width="11.25" style="1" customWidth="1"/>
    <col min="15624" max="15873" width="9" style="1"/>
    <col min="15874" max="15876" width="11.25" style="1" customWidth="1"/>
    <col min="15877" max="15877" width="12.125" style="1" customWidth="1"/>
    <col min="15878" max="15878" width="12.75" style="1" customWidth="1"/>
    <col min="15879" max="15879" width="11.25" style="1" customWidth="1"/>
    <col min="15880" max="16129" width="9" style="1"/>
    <col min="16130" max="16132" width="11.25" style="1" customWidth="1"/>
    <col min="16133" max="16133" width="12.125" style="1" customWidth="1"/>
    <col min="16134" max="16134" width="12.75" style="1" customWidth="1"/>
    <col min="16135" max="16135" width="11.25" style="1" customWidth="1"/>
    <col min="16136" max="16384" width="9" style="1"/>
  </cols>
  <sheetData>
    <row r="1" spans="1:7" ht="25.5">
      <c r="A1" s="129" t="s">
        <v>89</v>
      </c>
      <c r="B1" s="129"/>
      <c r="C1" s="129"/>
      <c r="D1" s="129"/>
      <c r="E1" s="129"/>
      <c r="F1" s="129"/>
      <c r="G1" s="129"/>
    </row>
    <row r="2" spans="1:7" ht="19.5">
      <c r="A2" s="130" t="s">
        <v>0</v>
      </c>
      <c r="B2" s="130"/>
      <c r="C2" s="130"/>
      <c r="D2" s="130"/>
      <c r="E2" s="130"/>
      <c r="F2" s="130"/>
      <c r="G2" s="130"/>
    </row>
    <row r="3" spans="1:7" ht="17.25" thickBot="1">
      <c r="A3" s="17" t="s">
        <v>90</v>
      </c>
      <c r="F3" s="131" t="s">
        <v>1</v>
      </c>
      <c r="G3" s="131"/>
    </row>
    <row r="4" spans="1:7">
      <c r="A4" s="121" t="s">
        <v>2</v>
      </c>
      <c r="B4" s="124" t="s">
        <v>91</v>
      </c>
      <c r="C4" s="126"/>
      <c r="D4" s="124" t="s">
        <v>92</v>
      </c>
      <c r="E4" s="126"/>
      <c r="F4" s="124" t="s">
        <v>93</v>
      </c>
      <c r="G4" s="125"/>
    </row>
    <row r="5" spans="1:7" ht="15" customHeight="1">
      <c r="A5" s="122"/>
      <c r="B5" s="136" t="s">
        <v>94</v>
      </c>
      <c r="C5" s="137"/>
      <c r="D5" s="136" t="s">
        <v>95</v>
      </c>
      <c r="E5" s="137"/>
      <c r="F5" s="136" t="s">
        <v>96</v>
      </c>
      <c r="G5" s="138"/>
    </row>
    <row r="6" spans="1:7" ht="18.75" customHeight="1">
      <c r="A6" s="122"/>
      <c r="B6" s="68" t="s">
        <v>3</v>
      </c>
      <c r="C6" s="68" t="s">
        <v>97</v>
      </c>
      <c r="D6" s="68" t="s">
        <v>3</v>
      </c>
      <c r="E6" s="68" t="s">
        <v>97</v>
      </c>
      <c r="F6" s="68" t="s">
        <v>3</v>
      </c>
      <c r="G6" s="72" t="s">
        <v>97</v>
      </c>
    </row>
    <row r="7" spans="1:7" ht="27">
      <c r="A7" s="132"/>
      <c r="B7" s="16" t="s">
        <v>4</v>
      </c>
      <c r="C7" s="16" t="s">
        <v>98</v>
      </c>
      <c r="D7" s="16" t="s">
        <v>4</v>
      </c>
      <c r="E7" s="16" t="s">
        <v>98</v>
      </c>
      <c r="F7" s="16" t="s">
        <v>4</v>
      </c>
      <c r="G7" s="65" t="s">
        <v>98</v>
      </c>
    </row>
    <row r="8" spans="1:7">
      <c r="A8" s="67" t="s">
        <v>99</v>
      </c>
      <c r="B8" s="15">
        <v>410100491</v>
      </c>
      <c r="C8" s="110">
        <v>2.9</v>
      </c>
      <c r="D8" s="13">
        <v>324969685</v>
      </c>
      <c r="E8" s="110">
        <v>12.5</v>
      </c>
      <c r="F8" s="13">
        <v>85130806</v>
      </c>
      <c r="G8" s="110">
        <v>-22.4</v>
      </c>
    </row>
    <row r="9" spans="1:7">
      <c r="A9" s="67" t="s">
        <v>5</v>
      </c>
      <c r="B9" s="15">
        <v>570080559</v>
      </c>
      <c r="C9" s="110">
        <v>39</v>
      </c>
      <c r="D9" s="13">
        <v>482617782</v>
      </c>
      <c r="E9" s="110">
        <v>48.5</v>
      </c>
      <c r="F9" s="13">
        <v>87462777</v>
      </c>
      <c r="G9" s="110">
        <v>2.7</v>
      </c>
    </row>
    <row r="10" spans="1:7">
      <c r="A10" s="67" t="s">
        <v>66</v>
      </c>
      <c r="B10" s="15">
        <v>492837355</v>
      </c>
      <c r="C10" s="110">
        <v>-13.5</v>
      </c>
      <c r="D10" s="13">
        <v>402691230</v>
      </c>
      <c r="E10" s="110">
        <v>-16.600000000000001</v>
      </c>
      <c r="F10" s="13">
        <v>90146125</v>
      </c>
      <c r="G10" s="11">
        <v>3</v>
      </c>
    </row>
    <row r="11" spans="1:7" s="10" customFormat="1">
      <c r="A11" s="67" t="s">
        <v>15</v>
      </c>
      <c r="B11" s="15">
        <v>538045030</v>
      </c>
      <c r="C11" s="110">
        <v>9.1999999999999993</v>
      </c>
      <c r="D11" s="13">
        <v>416864910</v>
      </c>
      <c r="E11" s="110">
        <v>3.5</v>
      </c>
      <c r="F11" s="13">
        <v>121180120</v>
      </c>
      <c r="G11" s="11">
        <v>34.4</v>
      </c>
    </row>
    <row r="12" spans="1:7" s="10" customFormat="1">
      <c r="A12" s="67" t="s">
        <v>100</v>
      </c>
      <c r="B12" s="15">
        <v>540865051</v>
      </c>
      <c r="C12" s="110">
        <v>0.5</v>
      </c>
      <c r="D12" s="13">
        <v>465827198</v>
      </c>
      <c r="E12" s="110">
        <v>11.7</v>
      </c>
      <c r="F12" s="13">
        <v>75037853</v>
      </c>
      <c r="G12" s="11">
        <v>-38.1</v>
      </c>
    </row>
    <row r="13" spans="1:7" ht="17.25" thickBot="1">
      <c r="A13" s="73" t="s">
        <v>101</v>
      </c>
      <c r="B13" s="74">
        <v>558679900</v>
      </c>
      <c r="C13" s="111">
        <v>3.3</v>
      </c>
      <c r="D13" s="75">
        <v>478316622</v>
      </c>
      <c r="E13" s="111">
        <v>2.7</v>
      </c>
      <c r="F13" s="75">
        <v>80363278</v>
      </c>
      <c r="G13" s="112">
        <v>7.1</v>
      </c>
    </row>
    <row r="14" spans="1:7">
      <c r="A14" s="3" t="s">
        <v>102</v>
      </c>
      <c r="C14" s="113"/>
      <c r="D14" s="113"/>
      <c r="E14" s="113"/>
      <c r="F14" s="113"/>
      <c r="G14" s="113"/>
    </row>
    <row r="15" spans="1:7">
      <c r="A15" s="3" t="s">
        <v>103</v>
      </c>
    </row>
    <row r="16" spans="1:7" ht="9" customHeight="1">
      <c r="A16" s="76" t="s">
        <v>2</v>
      </c>
    </row>
    <row r="17" spans="1:7" ht="25.5">
      <c r="A17" s="129" t="s">
        <v>104</v>
      </c>
      <c r="B17" s="129"/>
      <c r="C17" s="129"/>
      <c r="D17" s="129"/>
      <c r="E17" s="129"/>
      <c r="F17" s="129"/>
      <c r="G17" s="129"/>
    </row>
    <row r="18" spans="1:7" ht="19.5">
      <c r="A18" s="130" t="s">
        <v>105</v>
      </c>
      <c r="B18" s="130"/>
      <c r="C18" s="130"/>
      <c r="D18" s="130"/>
      <c r="E18" s="130"/>
      <c r="F18" s="130"/>
      <c r="G18" s="130"/>
    </row>
    <row r="19" spans="1:7" ht="17.25" thickBot="1">
      <c r="A19" s="17" t="s">
        <v>106</v>
      </c>
      <c r="F19" s="131" t="s">
        <v>107</v>
      </c>
      <c r="G19" s="131"/>
    </row>
    <row r="20" spans="1:7">
      <c r="A20" s="121" t="s">
        <v>2</v>
      </c>
      <c r="B20" s="124" t="s">
        <v>108</v>
      </c>
      <c r="C20" s="125"/>
      <c r="D20" s="126"/>
      <c r="E20" s="124" t="s">
        <v>109</v>
      </c>
      <c r="F20" s="125"/>
      <c r="G20" s="125"/>
    </row>
    <row r="21" spans="1:7">
      <c r="A21" s="122"/>
      <c r="B21" s="127" t="s">
        <v>2</v>
      </c>
      <c r="C21" s="68" t="s">
        <v>110</v>
      </c>
      <c r="D21" s="68" t="s">
        <v>111</v>
      </c>
      <c r="E21" s="127" t="s">
        <v>2</v>
      </c>
      <c r="F21" s="68" t="s">
        <v>110</v>
      </c>
      <c r="G21" s="72" t="s">
        <v>111</v>
      </c>
    </row>
    <row r="22" spans="1:7" ht="16.5" customHeight="1">
      <c r="A22" s="122"/>
      <c r="B22" s="127"/>
      <c r="C22" s="77" t="s">
        <v>112</v>
      </c>
      <c r="D22" s="77" t="s">
        <v>113</v>
      </c>
      <c r="E22" s="127"/>
      <c r="F22" s="134" t="s">
        <v>114</v>
      </c>
      <c r="G22" s="64" t="s">
        <v>113</v>
      </c>
    </row>
    <row r="23" spans="1:7">
      <c r="A23" s="132"/>
      <c r="B23" s="133"/>
      <c r="C23" s="16" t="s">
        <v>115</v>
      </c>
      <c r="D23" s="16" t="s">
        <v>115</v>
      </c>
      <c r="E23" s="133"/>
      <c r="F23" s="135"/>
      <c r="G23" s="65" t="s">
        <v>115</v>
      </c>
    </row>
    <row r="24" spans="1:7">
      <c r="A24" s="67" t="s">
        <v>99</v>
      </c>
      <c r="B24" s="15">
        <v>462293544</v>
      </c>
      <c r="C24" s="13">
        <v>369458960</v>
      </c>
      <c r="D24" s="13">
        <v>92834584</v>
      </c>
      <c r="E24" s="13">
        <v>458946439</v>
      </c>
      <c r="F24" s="13">
        <v>368399157</v>
      </c>
      <c r="G24" s="13">
        <v>90547282</v>
      </c>
    </row>
    <row r="25" spans="1:7">
      <c r="A25" s="67" t="s">
        <v>5</v>
      </c>
      <c r="B25" s="15">
        <v>636052221</v>
      </c>
      <c r="C25" s="13">
        <v>533414850</v>
      </c>
      <c r="D25" s="13">
        <v>102637371</v>
      </c>
      <c r="E25" s="13">
        <v>637672058</v>
      </c>
      <c r="F25" s="13">
        <v>534690574</v>
      </c>
      <c r="G25" s="13">
        <v>102981484</v>
      </c>
    </row>
    <row r="26" spans="1:7">
      <c r="A26" s="67" t="s">
        <v>66</v>
      </c>
      <c r="B26" s="15">
        <v>689082916</v>
      </c>
      <c r="C26" s="13">
        <v>571428696</v>
      </c>
      <c r="D26" s="13">
        <v>117654220</v>
      </c>
      <c r="E26" s="13">
        <v>694556904</v>
      </c>
      <c r="F26" s="13">
        <v>575891408</v>
      </c>
      <c r="G26" s="13">
        <v>118665496</v>
      </c>
    </row>
    <row r="27" spans="1:7" s="10" customFormat="1">
      <c r="A27" s="67" t="s">
        <v>15</v>
      </c>
      <c r="B27" s="15">
        <v>627843936</v>
      </c>
      <c r="C27" s="13">
        <v>490663703</v>
      </c>
      <c r="D27" s="13">
        <v>137180233</v>
      </c>
      <c r="E27" s="13">
        <v>646284573</v>
      </c>
      <c r="F27" s="13">
        <v>504060954</v>
      </c>
      <c r="G27" s="13">
        <v>142223619</v>
      </c>
    </row>
    <row r="28" spans="1:7" s="10" customFormat="1">
      <c r="A28" s="67" t="s">
        <v>100</v>
      </c>
      <c r="B28" s="15">
        <v>621442297</v>
      </c>
      <c r="C28" s="13">
        <v>519994101</v>
      </c>
      <c r="D28" s="13">
        <v>101448196</v>
      </c>
      <c r="E28" s="13">
        <v>634105434</v>
      </c>
      <c r="F28" s="13">
        <v>532914942</v>
      </c>
      <c r="G28" s="13">
        <v>101190492</v>
      </c>
    </row>
    <row r="29" spans="1:7" ht="17.25" thickBot="1">
      <c r="A29" s="73" t="s">
        <v>101</v>
      </c>
      <c r="B29" s="108">
        <v>647707287</v>
      </c>
      <c r="C29" s="109">
        <v>547454853</v>
      </c>
      <c r="D29" s="109">
        <v>100252434</v>
      </c>
      <c r="E29" s="109">
        <v>656522281</v>
      </c>
      <c r="F29" s="109">
        <v>554853760</v>
      </c>
      <c r="G29" s="109">
        <v>101668521</v>
      </c>
    </row>
    <row r="30" spans="1:7" ht="17.25" thickBot="1">
      <c r="A30" s="120" t="s">
        <v>2</v>
      </c>
      <c r="B30" s="120"/>
      <c r="C30" s="120"/>
      <c r="D30" s="120"/>
      <c r="E30" s="120"/>
      <c r="F30" s="120"/>
      <c r="G30" s="120"/>
    </row>
    <row r="31" spans="1:7">
      <c r="A31" s="121" t="s">
        <v>2</v>
      </c>
      <c r="B31" s="124" t="s">
        <v>116</v>
      </c>
      <c r="C31" s="125"/>
      <c r="D31" s="126"/>
      <c r="E31" s="124" t="s">
        <v>117</v>
      </c>
      <c r="F31" s="125"/>
      <c r="G31" s="125"/>
    </row>
    <row r="32" spans="1:7">
      <c r="A32" s="122"/>
      <c r="B32" s="127" t="s">
        <v>2</v>
      </c>
      <c r="C32" s="68" t="s">
        <v>110</v>
      </c>
      <c r="D32" s="68" t="s">
        <v>111</v>
      </c>
      <c r="E32" s="127" t="s">
        <v>2</v>
      </c>
      <c r="F32" s="68" t="s">
        <v>110</v>
      </c>
      <c r="G32" s="72" t="s">
        <v>111</v>
      </c>
    </row>
    <row r="33" spans="1:7" ht="27">
      <c r="A33" s="123"/>
      <c r="B33" s="128"/>
      <c r="C33" s="69" t="s">
        <v>114</v>
      </c>
      <c r="D33" s="69" t="s">
        <v>118</v>
      </c>
      <c r="E33" s="128"/>
      <c r="F33" s="69" t="s">
        <v>114</v>
      </c>
      <c r="G33" s="78" t="s">
        <v>119</v>
      </c>
    </row>
    <row r="34" spans="1:7">
      <c r="A34" s="67" t="s">
        <v>99</v>
      </c>
      <c r="B34" s="15">
        <v>346777778</v>
      </c>
      <c r="C34" s="13">
        <v>294470982</v>
      </c>
      <c r="D34" s="13">
        <v>52306796</v>
      </c>
      <c r="E34" s="13">
        <v>112168661</v>
      </c>
      <c r="F34" s="13">
        <v>73928175</v>
      </c>
      <c r="G34" s="13">
        <v>38240486</v>
      </c>
    </row>
    <row r="35" spans="1:7">
      <c r="A35" s="67" t="s">
        <v>5</v>
      </c>
      <c r="B35" s="15">
        <v>397969373</v>
      </c>
      <c r="C35" s="13">
        <v>345123965</v>
      </c>
      <c r="D35" s="13">
        <v>52845408</v>
      </c>
      <c r="E35" s="13">
        <v>239702685</v>
      </c>
      <c r="F35" s="13">
        <v>189566610</v>
      </c>
      <c r="G35" s="13">
        <v>50136075</v>
      </c>
    </row>
    <row r="36" spans="1:7">
      <c r="A36" s="67" t="s">
        <v>66</v>
      </c>
      <c r="B36" s="15">
        <v>557433547</v>
      </c>
      <c r="C36" s="13">
        <v>469706639</v>
      </c>
      <c r="D36" s="13">
        <v>87726908</v>
      </c>
      <c r="E36" s="13">
        <v>137123357</v>
      </c>
      <c r="F36" s="13">
        <f>F26-C36</f>
        <v>106184769</v>
      </c>
      <c r="G36" s="13">
        <f>G26-D36</f>
        <v>30938588</v>
      </c>
    </row>
    <row r="37" spans="1:7" s="10" customFormat="1">
      <c r="A37" s="67" t="s">
        <v>15</v>
      </c>
      <c r="B37" s="15">
        <v>508941260</v>
      </c>
      <c r="C37" s="13">
        <v>411200834</v>
      </c>
      <c r="D37" s="13">
        <v>97740426</v>
      </c>
      <c r="E37" s="13">
        <v>137343313</v>
      </c>
      <c r="F37" s="13">
        <v>92860120</v>
      </c>
      <c r="G37" s="13">
        <v>44483193</v>
      </c>
    </row>
    <row r="38" spans="1:7" s="10" customFormat="1">
      <c r="A38" s="67" t="s">
        <v>100</v>
      </c>
      <c r="B38" s="15">
        <v>489022393</v>
      </c>
      <c r="C38" s="13">
        <v>424547251</v>
      </c>
      <c r="D38" s="13">
        <v>64475142</v>
      </c>
      <c r="E38" s="13">
        <v>145083041</v>
      </c>
      <c r="F38" s="13">
        <v>108367691</v>
      </c>
      <c r="G38" s="13">
        <v>36715350</v>
      </c>
    </row>
    <row r="39" spans="1:7" ht="17.25" thickBot="1">
      <c r="A39" s="73" t="s">
        <v>120</v>
      </c>
      <c r="B39" s="108">
        <v>492744213</v>
      </c>
      <c r="C39" s="109">
        <v>439472883</v>
      </c>
      <c r="D39" s="109">
        <v>53271330</v>
      </c>
      <c r="E39" s="109">
        <v>163778068</v>
      </c>
      <c r="F39" s="109">
        <v>115380877</v>
      </c>
      <c r="G39" s="109">
        <v>48397191</v>
      </c>
    </row>
    <row r="40" spans="1:7">
      <c r="A40" s="3" t="s">
        <v>121</v>
      </c>
    </row>
    <row r="41" spans="1:7">
      <c r="A41" s="3" t="s">
        <v>188</v>
      </c>
    </row>
    <row r="42" spans="1:7">
      <c r="A42" s="119" t="s">
        <v>189</v>
      </c>
      <c r="B42" s="118"/>
    </row>
  </sheetData>
  <mergeCells count="25">
    <mergeCell ref="A1:G1"/>
    <mergeCell ref="A2:G2"/>
    <mergeCell ref="F3:G3"/>
    <mergeCell ref="A4:A7"/>
    <mergeCell ref="B4:C4"/>
    <mergeCell ref="D4:E4"/>
    <mergeCell ref="F4:G4"/>
    <mergeCell ref="B5:C5"/>
    <mergeCell ref="D5:E5"/>
    <mergeCell ref="F5:G5"/>
    <mergeCell ref="A17:G17"/>
    <mergeCell ref="A18:G18"/>
    <mergeCell ref="F19:G19"/>
    <mergeCell ref="A20:A23"/>
    <mergeCell ref="B20:D20"/>
    <mergeCell ref="E20:G20"/>
    <mergeCell ref="B21:B23"/>
    <mergeCell ref="E21:E23"/>
    <mergeCell ref="F22:F23"/>
    <mergeCell ref="A30:G30"/>
    <mergeCell ref="A31:A33"/>
    <mergeCell ref="B31:D31"/>
    <mergeCell ref="E31:G31"/>
    <mergeCell ref="B32:B33"/>
    <mergeCell ref="E32:E3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view="pageBreakPreview" topLeftCell="A10" zoomScaleNormal="100" zoomScaleSheetLayoutView="100" workbookViewId="0">
      <selection activeCell="D22" sqref="D22"/>
    </sheetView>
  </sheetViews>
  <sheetFormatPr defaultRowHeight="16.5"/>
  <cols>
    <col min="1" max="1" width="13.75" style="1" customWidth="1"/>
    <col min="2" max="6" width="13.625" style="1" customWidth="1"/>
    <col min="7" max="16384" width="9" style="1"/>
  </cols>
  <sheetData>
    <row r="1" spans="1:6" ht="25.5">
      <c r="A1" s="129" t="s">
        <v>22</v>
      </c>
      <c r="B1" s="129"/>
      <c r="C1" s="129"/>
      <c r="D1" s="129"/>
      <c r="E1" s="129"/>
      <c r="F1" s="129"/>
    </row>
    <row r="2" spans="1:6" ht="30" customHeight="1">
      <c r="A2" s="130" t="s">
        <v>21</v>
      </c>
      <c r="B2" s="130"/>
      <c r="C2" s="130"/>
      <c r="D2" s="130"/>
      <c r="E2" s="130"/>
      <c r="F2" s="130"/>
    </row>
    <row r="3" spans="1:6" ht="30" customHeight="1" thickBot="1">
      <c r="A3" s="17" t="s">
        <v>56</v>
      </c>
      <c r="E3" s="141" t="s">
        <v>57</v>
      </c>
      <c r="F3" s="141"/>
    </row>
    <row r="4" spans="1:6">
      <c r="A4" s="121" t="s">
        <v>2</v>
      </c>
      <c r="B4" s="124" t="s">
        <v>20</v>
      </c>
      <c r="C4" s="126"/>
      <c r="D4" s="124" t="s">
        <v>19</v>
      </c>
      <c r="E4" s="126"/>
      <c r="F4" s="124" t="s">
        <v>18</v>
      </c>
    </row>
    <row r="5" spans="1:6">
      <c r="A5" s="122"/>
      <c r="B5" s="139" t="s">
        <v>0</v>
      </c>
      <c r="C5" s="140"/>
      <c r="D5" s="139" t="s">
        <v>17</v>
      </c>
      <c r="E5" s="140"/>
      <c r="F5" s="139"/>
    </row>
    <row r="6" spans="1:6">
      <c r="A6" s="122"/>
      <c r="B6" s="51" t="s">
        <v>3</v>
      </c>
      <c r="C6" s="51" t="s">
        <v>7</v>
      </c>
      <c r="D6" s="51" t="s">
        <v>3</v>
      </c>
      <c r="E6" s="51" t="s">
        <v>7</v>
      </c>
      <c r="F6" s="139"/>
    </row>
    <row r="7" spans="1:6" ht="30" customHeight="1">
      <c r="A7" s="132"/>
      <c r="B7" s="16" t="s">
        <v>4</v>
      </c>
      <c r="C7" s="16" t="s">
        <v>6</v>
      </c>
      <c r="D7" s="16" t="s">
        <v>4</v>
      </c>
      <c r="E7" s="16" t="s">
        <v>6</v>
      </c>
      <c r="F7" s="136"/>
    </row>
    <row r="8" spans="1:6">
      <c r="A8" s="50" t="s">
        <v>5</v>
      </c>
      <c r="B8" s="15">
        <v>533415</v>
      </c>
      <c r="C8" s="14">
        <v>100</v>
      </c>
      <c r="D8" s="13">
        <v>534691</v>
      </c>
      <c r="E8" s="14">
        <v>100</v>
      </c>
      <c r="F8" s="14">
        <v>110.8</v>
      </c>
    </row>
    <row r="9" spans="1:6">
      <c r="A9" s="50" t="s">
        <v>16</v>
      </c>
      <c r="B9" s="15">
        <v>571429</v>
      </c>
      <c r="C9" s="14">
        <v>100</v>
      </c>
      <c r="D9" s="13">
        <v>575891</v>
      </c>
      <c r="E9" s="12">
        <v>100</v>
      </c>
      <c r="F9" s="11">
        <v>100.8</v>
      </c>
    </row>
    <row r="10" spans="1:6" s="10" customFormat="1">
      <c r="A10" s="50" t="s">
        <v>15</v>
      </c>
      <c r="B10" s="15">
        <v>490664</v>
      </c>
      <c r="C10" s="14">
        <v>100</v>
      </c>
      <c r="D10" s="13">
        <v>504061</v>
      </c>
      <c r="E10" s="12">
        <v>100</v>
      </c>
      <c r="F10" s="11">
        <v>102.7</v>
      </c>
    </row>
    <row r="11" spans="1:6">
      <c r="A11" s="50" t="s">
        <v>34</v>
      </c>
      <c r="B11" s="15">
        <v>519994</v>
      </c>
      <c r="C11" s="14">
        <f>B11/$B$11*100</f>
        <v>100</v>
      </c>
      <c r="D11" s="13">
        <v>532915</v>
      </c>
      <c r="E11" s="12">
        <f>D11/$D$11*100</f>
        <v>100</v>
      </c>
      <c r="F11" s="11">
        <f>D11/B11*100</f>
        <v>102.4848363634965</v>
      </c>
    </row>
    <row r="12" spans="1:6">
      <c r="A12" s="9" t="s">
        <v>35</v>
      </c>
      <c r="B12" s="8">
        <v>547455</v>
      </c>
      <c r="C12" s="7">
        <v>100</v>
      </c>
      <c r="D12" s="6">
        <v>554854</v>
      </c>
      <c r="E12" s="5">
        <v>100</v>
      </c>
      <c r="F12" s="11">
        <f>D12/B12*100</f>
        <v>101.35152660949302</v>
      </c>
    </row>
    <row r="13" spans="1:6" ht="27">
      <c r="A13" s="49" t="s">
        <v>36</v>
      </c>
      <c r="B13" s="15">
        <v>125210</v>
      </c>
      <c r="C13" s="33">
        <v>23</v>
      </c>
      <c r="D13" s="13">
        <v>127752</v>
      </c>
      <c r="E13" s="33">
        <v>23</v>
      </c>
      <c r="F13" s="11">
        <v>102</v>
      </c>
    </row>
    <row r="14" spans="1:6" ht="27">
      <c r="A14" s="49" t="s">
        <v>37</v>
      </c>
      <c r="B14" s="15">
        <v>23924</v>
      </c>
      <c r="C14" s="33">
        <v>4</v>
      </c>
      <c r="D14" s="13">
        <v>28872</v>
      </c>
      <c r="E14" s="33">
        <v>5</v>
      </c>
      <c r="F14" s="11">
        <v>120.7</v>
      </c>
    </row>
    <row r="15" spans="1:6" ht="27">
      <c r="A15" s="49" t="s">
        <v>14</v>
      </c>
      <c r="B15" s="15">
        <v>76930</v>
      </c>
      <c r="C15" s="33">
        <v>14</v>
      </c>
      <c r="D15" s="13">
        <v>76930</v>
      </c>
      <c r="E15" s="33">
        <v>14</v>
      </c>
      <c r="F15" s="11">
        <v>100</v>
      </c>
    </row>
    <row r="16" spans="1:6" ht="27">
      <c r="A16" s="49" t="s">
        <v>13</v>
      </c>
      <c r="B16" s="15">
        <v>31553</v>
      </c>
      <c r="C16" s="33">
        <v>6</v>
      </c>
      <c r="D16" s="13">
        <v>31553</v>
      </c>
      <c r="E16" s="33">
        <v>6</v>
      </c>
      <c r="F16" s="11">
        <v>100</v>
      </c>
    </row>
    <row r="17" spans="1:6" ht="27">
      <c r="A17" s="49" t="s">
        <v>12</v>
      </c>
      <c r="B17" s="15">
        <v>181510</v>
      </c>
      <c r="C17" s="33">
        <v>33</v>
      </c>
      <c r="D17" s="13">
        <v>181289</v>
      </c>
      <c r="E17" s="33">
        <v>32</v>
      </c>
      <c r="F17" s="11">
        <v>99.9</v>
      </c>
    </row>
    <row r="18" spans="1:6" ht="27">
      <c r="A18" s="49" t="s">
        <v>11</v>
      </c>
      <c r="B18" s="34"/>
      <c r="C18" s="35"/>
      <c r="D18" s="14"/>
      <c r="E18" s="33"/>
      <c r="F18" s="11"/>
    </row>
    <row r="19" spans="1:6" ht="81.75" thickBot="1">
      <c r="A19" s="4" t="s">
        <v>10</v>
      </c>
      <c r="B19" s="36">
        <v>108328</v>
      </c>
      <c r="C19" s="37">
        <v>20</v>
      </c>
      <c r="D19" s="38">
        <v>108458</v>
      </c>
      <c r="E19" s="37">
        <v>20</v>
      </c>
      <c r="F19" s="39">
        <v>100.1</v>
      </c>
    </row>
    <row r="20" spans="1:6">
      <c r="A20" s="3" t="s">
        <v>9</v>
      </c>
    </row>
    <row r="21" spans="1:6">
      <c r="A21" s="3" t="s">
        <v>8</v>
      </c>
      <c r="D21" s="117">
        <f>SUM(D13:D19)</f>
        <v>554854</v>
      </c>
    </row>
    <row r="22" spans="1:6">
      <c r="A22" s="2" t="s">
        <v>2</v>
      </c>
    </row>
  </sheetData>
  <mergeCells count="9">
    <mergeCell ref="A1:F1"/>
    <mergeCell ref="A2:F2"/>
    <mergeCell ref="A4:A7"/>
    <mergeCell ref="B4:C4"/>
    <mergeCell ref="D4:E4"/>
    <mergeCell ref="F4:F7"/>
    <mergeCell ref="B5:C5"/>
    <mergeCell ref="D5:E5"/>
    <mergeCell ref="E3:F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zoomScale="115" zoomScaleNormal="100" zoomScaleSheetLayoutView="115" workbookViewId="0">
      <selection activeCell="E21" sqref="E21"/>
    </sheetView>
  </sheetViews>
  <sheetFormatPr defaultRowHeight="16.5"/>
  <cols>
    <col min="1" max="1" width="7.5" style="1" customWidth="1"/>
    <col min="2" max="2" width="13" style="1" customWidth="1"/>
    <col min="3" max="7" width="10.875" style="1" customWidth="1"/>
    <col min="8" max="256" width="9" style="1"/>
    <col min="257" max="257" width="7.5" style="1" customWidth="1"/>
    <col min="258" max="258" width="13" style="1" customWidth="1"/>
    <col min="259" max="263" width="10.875" style="1" customWidth="1"/>
    <col min="264" max="512" width="9" style="1"/>
    <col min="513" max="513" width="7.5" style="1" customWidth="1"/>
    <col min="514" max="514" width="13" style="1" customWidth="1"/>
    <col min="515" max="519" width="10.875" style="1" customWidth="1"/>
    <col min="520" max="768" width="9" style="1"/>
    <col min="769" max="769" width="7.5" style="1" customWidth="1"/>
    <col min="770" max="770" width="13" style="1" customWidth="1"/>
    <col min="771" max="775" width="10.875" style="1" customWidth="1"/>
    <col min="776" max="1024" width="9" style="1"/>
    <col min="1025" max="1025" width="7.5" style="1" customWidth="1"/>
    <col min="1026" max="1026" width="13" style="1" customWidth="1"/>
    <col min="1027" max="1031" width="10.875" style="1" customWidth="1"/>
    <col min="1032" max="1280" width="9" style="1"/>
    <col min="1281" max="1281" width="7.5" style="1" customWidth="1"/>
    <col min="1282" max="1282" width="13" style="1" customWidth="1"/>
    <col min="1283" max="1287" width="10.875" style="1" customWidth="1"/>
    <col min="1288" max="1536" width="9" style="1"/>
    <col min="1537" max="1537" width="7.5" style="1" customWidth="1"/>
    <col min="1538" max="1538" width="13" style="1" customWidth="1"/>
    <col min="1539" max="1543" width="10.875" style="1" customWidth="1"/>
    <col min="1544" max="1792" width="9" style="1"/>
    <col min="1793" max="1793" width="7.5" style="1" customWidth="1"/>
    <col min="1794" max="1794" width="13" style="1" customWidth="1"/>
    <col min="1795" max="1799" width="10.875" style="1" customWidth="1"/>
    <col min="1800" max="2048" width="9" style="1"/>
    <col min="2049" max="2049" width="7.5" style="1" customWidth="1"/>
    <col min="2050" max="2050" width="13" style="1" customWidth="1"/>
    <col min="2051" max="2055" width="10.875" style="1" customWidth="1"/>
    <col min="2056" max="2304" width="9" style="1"/>
    <col min="2305" max="2305" width="7.5" style="1" customWidth="1"/>
    <col min="2306" max="2306" width="13" style="1" customWidth="1"/>
    <col min="2307" max="2311" width="10.875" style="1" customWidth="1"/>
    <col min="2312" max="2560" width="9" style="1"/>
    <col min="2561" max="2561" width="7.5" style="1" customWidth="1"/>
    <col min="2562" max="2562" width="13" style="1" customWidth="1"/>
    <col min="2563" max="2567" width="10.875" style="1" customWidth="1"/>
    <col min="2568" max="2816" width="9" style="1"/>
    <col min="2817" max="2817" width="7.5" style="1" customWidth="1"/>
    <col min="2818" max="2818" width="13" style="1" customWidth="1"/>
    <col min="2819" max="2823" width="10.875" style="1" customWidth="1"/>
    <col min="2824" max="3072" width="9" style="1"/>
    <col min="3073" max="3073" width="7.5" style="1" customWidth="1"/>
    <col min="3074" max="3074" width="13" style="1" customWidth="1"/>
    <col min="3075" max="3079" width="10.875" style="1" customWidth="1"/>
    <col min="3080" max="3328" width="9" style="1"/>
    <col min="3329" max="3329" width="7.5" style="1" customWidth="1"/>
    <col min="3330" max="3330" width="13" style="1" customWidth="1"/>
    <col min="3331" max="3335" width="10.875" style="1" customWidth="1"/>
    <col min="3336" max="3584" width="9" style="1"/>
    <col min="3585" max="3585" width="7.5" style="1" customWidth="1"/>
    <col min="3586" max="3586" width="13" style="1" customWidth="1"/>
    <col min="3587" max="3591" width="10.875" style="1" customWidth="1"/>
    <col min="3592" max="3840" width="9" style="1"/>
    <col min="3841" max="3841" width="7.5" style="1" customWidth="1"/>
    <col min="3842" max="3842" width="13" style="1" customWidth="1"/>
    <col min="3843" max="3847" width="10.875" style="1" customWidth="1"/>
    <col min="3848" max="4096" width="9" style="1"/>
    <col min="4097" max="4097" width="7.5" style="1" customWidth="1"/>
    <col min="4098" max="4098" width="13" style="1" customWidth="1"/>
    <col min="4099" max="4103" width="10.875" style="1" customWidth="1"/>
    <col min="4104" max="4352" width="9" style="1"/>
    <col min="4353" max="4353" width="7.5" style="1" customWidth="1"/>
    <col min="4354" max="4354" width="13" style="1" customWidth="1"/>
    <col min="4355" max="4359" width="10.875" style="1" customWidth="1"/>
    <col min="4360" max="4608" width="9" style="1"/>
    <col min="4609" max="4609" width="7.5" style="1" customWidth="1"/>
    <col min="4610" max="4610" width="13" style="1" customWidth="1"/>
    <col min="4611" max="4615" width="10.875" style="1" customWidth="1"/>
    <col min="4616" max="4864" width="9" style="1"/>
    <col min="4865" max="4865" width="7.5" style="1" customWidth="1"/>
    <col min="4866" max="4866" width="13" style="1" customWidth="1"/>
    <col min="4867" max="4871" width="10.875" style="1" customWidth="1"/>
    <col min="4872" max="5120" width="9" style="1"/>
    <col min="5121" max="5121" width="7.5" style="1" customWidth="1"/>
    <col min="5122" max="5122" width="13" style="1" customWidth="1"/>
    <col min="5123" max="5127" width="10.875" style="1" customWidth="1"/>
    <col min="5128" max="5376" width="9" style="1"/>
    <col min="5377" max="5377" width="7.5" style="1" customWidth="1"/>
    <col min="5378" max="5378" width="13" style="1" customWidth="1"/>
    <col min="5379" max="5383" width="10.875" style="1" customWidth="1"/>
    <col min="5384" max="5632" width="9" style="1"/>
    <col min="5633" max="5633" width="7.5" style="1" customWidth="1"/>
    <col min="5634" max="5634" width="13" style="1" customWidth="1"/>
    <col min="5635" max="5639" width="10.875" style="1" customWidth="1"/>
    <col min="5640" max="5888" width="9" style="1"/>
    <col min="5889" max="5889" width="7.5" style="1" customWidth="1"/>
    <col min="5890" max="5890" width="13" style="1" customWidth="1"/>
    <col min="5891" max="5895" width="10.875" style="1" customWidth="1"/>
    <col min="5896" max="6144" width="9" style="1"/>
    <col min="6145" max="6145" width="7.5" style="1" customWidth="1"/>
    <col min="6146" max="6146" width="13" style="1" customWidth="1"/>
    <col min="6147" max="6151" width="10.875" style="1" customWidth="1"/>
    <col min="6152" max="6400" width="9" style="1"/>
    <col min="6401" max="6401" width="7.5" style="1" customWidth="1"/>
    <col min="6402" max="6402" width="13" style="1" customWidth="1"/>
    <col min="6403" max="6407" width="10.875" style="1" customWidth="1"/>
    <col min="6408" max="6656" width="9" style="1"/>
    <col min="6657" max="6657" width="7.5" style="1" customWidth="1"/>
    <col min="6658" max="6658" width="13" style="1" customWidth="1"/>
    <col min="6659" max="6663" width="10.875" style="1" customWidth="1"/>
    <col min="6664" max="6912" width="9" style="1"/>
    <col min="6913" max="6913" width="7.5" style="1" customWidth="1"/>
    <col min="6914" max="6914" width="13" style="1" customWidth="1"/>
    <col min="6915" max="6919" width="10.875" style="1" customWidth="1"/>
    <col min="6920" max="7168" width="9" style="1"/>
    <col min="7169" max="7169" width="7.5" style="1" customWidth="1"/>
    <col min="7170" max="7170" width="13" style="1" customWidth="1"/>
    <col min="7171" max="7175" width="10.875" style="1" customWidth="1"/>
    <col min="7176" max="7424" width="9" style="1"/>
    <col min="7425" max="7425" width="7.5" style="1" customWidth="1"/>
    <col min="7426" max="7426" width="13" style="1" customWidth="1"/>
    <col min="7427" max="7431" width="10.875" style="1" customWidth="1"/>
    <col min="7432" max="7680" width="9" style="1"/>
    <col min="7681" max="7681" width="7.5" style="1" customWidth="1"/>
    <col min="7682" max="7682" width="13" style="1" customWidth="1"/>
    <col min="7683" max="7687" width="10.875" style="1" customWidth="1"/>
    <col min="7688" max="7936" width="9" style="1"/>
    <col min="7937" max="7937" width="7.5" style="1" customWidth="1"/>
    <col min="7938" max="7938" width="13" style="1" customWidth="1"/>
    <col min="7939" max="7943" width="10.875" style="1" customWidth="1"/>
    <col min="7944" max="8192" width="9" style="1"/>
    <col min="8193" max="8193" width="7.5" style="1" customWidth="1"/>
    <col min="8194" max="8194" width="13" style="1" customWidth="1"/>
    <col min="8195" max="8199" width="10.875" style="1" customWidth="1"/>
    <col min="8200" max="8448" width="9" style="1"/>
    <col min="8449" max="8449" width="7.5" style="1" customWidth="1"/>
    <col min="8450" max="8450" width="13" style="1" customWidth="1"/>
    <col min="8451" max="8455" width="10.875" style="1" customWidth="1"/>
    <col min="8456" max="8704" width="9" style="1"/>
    <col min="8705" max="8705" width="7.5" style="1" customWidth="1"/>
    <col min="8706" max="8706" width="13" style="1" customWidth="1"/>
    <col min="8707" max="8711" width="10.875" style="1" customWidth="1"/>
    <col min="8712" max="8960" width="9" style="1"/>
    <col min="8961" max="8961" width="7.5" style="1" customWidth="1"/>
    <col min="8962" max="8962" width="13" style="1" customWidth="1"/>
    <col min="8963" max="8967" width="10.875" style="1" customWidth="1"/>
    <col min="8968" max="9216" width="9" style="1"/>
    <col min="9217" max="9217" width="7.5" style="1" customWidth="1"/>
    <col min="9218" max="9218" width="13" style="1" customWidth="1"/>
    <col min="9219" max="9223" width="10.875" style="1" customWidth="1"/>
    <col min="9224" max="9472" width="9" style="1"/>
    <col min="9473" max="9473" width="7.5" style="1" customWidth="1"/>
    <col min="9474" max="9474" width="13" style="1" customWidth="1"/>
    <col min="9475" max="9479" width="10.875" style="1" customWidth="1"/>
    <col min="9480" max="9728" width="9" style="1"/>
    <col min="9729" max="9729" width="7.5" style="1" customWidth="1"/>
    <col min="9730" max="9730" width="13" style="1" customWidth="1"/>
    <col min="9731" max="9735" width="10.875" style="1" customWidth="1"/>
    <col min="9736" max="9984" width="9" style="1"/>
    <col min="9985" max="9985" width="7.5" style="1" customWidth="1"/>
    <col min="9986" max="9986" width="13" style="1" customWidth="1"/>
    <col min="9987" max="9991" width="10.875" style="1" customWidth="1"/>
    <col min="9992" max="10240" width="9" style="1"/>
    <col min="10241" max="10241" width="7.5" style="1" customWidth="1"/>
    <col min="10242" max="10242" width="13" style="1" customWidth="1"/>
    <col min="10243" max="10247" width="10.875" style="1" customWidth="1"/>
    <col min="10248" max="10496" width="9" style="1"/>
    <col min="10497" max="10497" width="7.5" style="1" customWidth="1"/>
    <col min="10498" max="10498" width="13" style="1" customWidth="1"/>
    <col min="10499" max="10503" width="10.875" style="1" customWidth="1"/>
    <col min="10504" max="10752" width="9" style="1"/>
    <col min="10753" max="10753" width="7.5" style="1" customWidth="1"/>
    <col min="10754" max="10754" width="13" style="1" customWidth="1"/>
    <col min="10755" max="10759" width="10.875" style="1" customWidth="1"/>
    <col min="10760" max="11008" width="9" style="1"/>
    <col min="11009" max="11009" width="7.5" style="1" customWidth="1"/>
    <col min="11010" max="11010" width="13" style="1" customWidth="1"/>
    <col min="11011" max="11015" width="10.875" style="1" customWidth="1"/>
    <col min="11016" max="11264" width="9" style="1"/>
    <col min="11265" max="11265" width="7.5" style="1" customWidth="1"/>
    <col min="11266" max="11266" width="13" style="1" customWidth="1"/>
    <col min="11267" max="11271" width="10.875" style="1" customWidth="1"/>
    <col min="11272" max="11520" width="9" style="1"/>
    <col min="11521" max="11521" width="7.5" style="1" customWidth="1"/>
    <col min="11522" max="11522" width="13" style="1" customWidth="1"/>
    <col min="11523" max="11527" width="10.875" style="1" customWidth="1"/>
    <col min="11528" max="11776" width="9" style="1"/>
    <col min="11777" max="11777" width="7.5" style="1" customWidth="1"/>
    <col min="11778" max="11778" width="13" style="1" customWidth="1"/>
    <col min="11779" max="11783" width="10.875" style="1" customWidth="1"/>
    <col min="11784" max="12032" width="9" style="1"/>
    <col min="12033" max="12033" width="7.5" style="1" customWidth="1"/>
    <col min="12034" max="12034" width="13" style="1" customWidth="1"/>
    <col min="12035" max="12039" width="10.875" style="1" customWidth="1"/>
    <col min="12040" max="12288" width="9" style="1"/>
    <col min="12289" max="12289" width="7.5" style="1" customWidth="1"/>
    <col min="12290" max="12290" width="13" style="1" customWidth="1"/>
    <col min="12291" max="12295" width="10.875" style="1" customWidth="1"/>
    <col min="12296" max="12544" width="9" style="1"/>
    <col min="12545" max="12545" width="7.5" style="1" customWidth="1"/>
    <col min="12546" max="12546" width="13" style="1" customWidth="1"/>
    <col min="12547" max="12551" width="10.875" style="1" customWidth="1"/>
    <col min="12552" max="12800" width="9" style="1"/>
    <col min="12801" max="12801" width="7.5" style="1" customWidth="1"/>
    <col min="12802" max="12802" width="13" style="1" customWidth="1"/>
    <col min="12803" max="12807" width="10.875" style="1" customWidth="1"/>
    <col min="12808" max="13056" width="9" style="1"/>
    <col min="13057" max="13057" width="7.5" style="1" customWidth="1"/>
    <col min="13058" max="13058" width="13" style="1" customWidth="1"/>
    <col min="13059" max="13063" width="10.875" style="1" customWidth="1"/>
    <col min="13064" max="13312" width="9" style="1"/>
    <col min="13313" max="13313" width="7.5" style="1" customWidth="1"/>
    <col min="13314" max="13314" width="13" style="1" customWidth="1"/>
    <col min="13315" max="13319" width="10.875" style="1" customWidth="1"/>
    <col min="13320" max="13568" width="9" style="1"/>
    <col min="13569" max="13569" width="7.5" style="1" customWidth="1"/>
    <col min="13570" max="13570" width="13" style="1" customWidth="1"/>
    <col min="13571" max="13575" width="10.875" style="1" customWidth="1"/>
    <col min="13576" max="13824" width="9" style="1"/>
    <col min="13825" max="13825" width="7.5" style="1" customWidth="1"/>
    <col min="13826" max="13826" width="13" style="1" customWidth="1"/>
    <col min="13827" max="13831" width="10.875" style="1" customWidth="1"/>
    <col min="13832" max="14080" width="9" style="1"/>
    <col min="14081" max="14081" width="7.5" style="1" customWidth="1"/>
    <col min="14082" max="14082" width="13" style="1" customWidth="1"/>
    <col min="14083" max="14087" width="10.875" style="1" customWidth="1"/>
    <col min="14088" max="14336" width="9" style="1"/>
    <col min="14337" max="14337" width="7.5" style="1" customWidth="1"/>
    <col min="14338" max="14338" width="13" style="1" customWidth="1"/>
    <col min="14339" max="14343" width="10.875" style="1" customWidth="1"/>
    <col min="14344" max="14592" width="9" style="1"/>
    <col min="14593" max="14593" width="7.5" style="1" customWidth="1"/>
    <col min="14594" max="14594" width="13" style="1" customWidth="1"/>
    <col min="14595" max="14599" width="10.875" style="1" customWidth="1"/>
    <col min="14600" max="14848" width="9" style="1"/>
    <col min="14849" max="14849" width="7.5" style="1" customWidth="1"/>
    <col min="14850" max="14850" width="13" style="1" customWidth="1"/>
    <col min="14851" max="14855" width="10.875" style="1" customWidth="1"/>
    <col min="14856" max="15104" width="9" style="1"/>
    <col min="15105" max="15105" width="7.5" style="1" customWidth="1"/>
    <col min="15106" max="15106" width="13" style="1" customWidth="1"/>
    <col min="15107" max="15111" width="10.875" style="1" customWidth="1"/>
    <col min="15112" max="15360" width="9" style="1"/>
    <col min="15361" max="15361" width="7.5" style="1" customWidth="1"/>
    <col min="15362" max="15362" width="13" style="1" customWidth="1"/>
    <col min="15363" max="15367" width="10.875" style="1" customWidth="1"/>
    <col min="15368" max="15616" width="9" style="1"/>
    <col min="15617" max="15617" width="7.5" style="1" customWidth="1"/>
    <col min="15618" max="15618" width="13" style="1" customWidth="1"/>
    <col min="15619" max="15623" width="10.875" style="1" customWidth="1"/>
    <col min="15624" max="15872" width="9" style="1"/>
    <col min="15873" max="15873" width="7.5" style="1" customWidth="1"/>
    <col min="15874" max="15874" width="13" style="1" customWidth="1"/>
    <col min="15875" max="15879" width="10.875" style="1" customWidth="1"/>
    <col min="15880" max="16128" width="9" style="1"/>
    <col min="16129" max="16129" width="7.5" style="1" customWidth="1"/>
    <col min="16130" max="16130" width="13" style="1" customWidth="1"/>
    <col min="16131" max="16135" width="10.875" style="1" customWidth="1"/>
    <col min="16136" max="16384" width="9" style="1"/>
  </cols>
  <sheetData>
    <row r="1" spans="1:7" ht="25.5">
      <c r="A1" s="129" t="s">
        <v>122</v>
      </c>
      <c r="B1" s="129"/>
      <c r="C1" s="129"/>
      <c r="D1" s="129"/>
      <c r="E1" s="129"/>
      <c r="F1" s="129"/>
      <c r="G1" s="129"/>
    </row>
    <row r="2" spans="1:7" ht="30" customHeight="1">
      <c r="A2" s="130" t="s">
        <v>123</v>
      </c>
      <c r="B2" s="130"/>
      <c r="C2" s="130"/>
      <c r="D2" s="130"/>
      <c r="E2" s="130"/>
      <c r="F2" s="130"/>
      <c r="G2" s="130"/>
    </row>
    <row r="3" spans="1:7" ht="30" customHeight="1" thickBot="1">
      <c r="A3" s="17" t="s">
        <v>124</v>
      </c>
      <c r="F3" s="131" t="s">
        <v>125</v>
      </c>
      <c r="G3" s="131"/>
    </row>
    <row r="4" spans="1:7" ht="21.75" customHeight="1">
      <c r="A4" s="146" t="s">
        <v>2</v>
      </c>
      <c r="B4" s="121"/>
      <c r="C4" s="124" t="s">
        <v>108</v>
      </c>
      <c r="D4" s="126"/>
      <c r="E4" s="124" t="s">
        <v>126</v>
      </c>
      <c r="F4" s="126"/>
      <c r="G4" s="124" t="s">
        <v>127</v>
      </c>
    </row>
    <row r="5" spans="1:7">
      <c r="A5" s="120"/>
      <c r="B5" s="122"/>
      <c r="C5" s="68" t="s">
        <v>3</v>
      </c>
      <c r="D5" s="68" t="s">
        <v>7</v>
      </c>
      <c r="E5" s="68" t="s">
        <v>3</v>
      </c>
      <c r="F5" s="68" t="s">
        <v>7</v>
      </c>
      <c r="G5" s="139"/>
    </row>
    <row r="6" spans="1:7" ht="27">
      <c r="A6" s="147"/>
      <c r="B6" s="132"/>
      <c r="C6" s="16" t="s">
        <v>4</v>
      </c>
      <c r="D6" s="16" t="s">
        <v>6</v>
      </c>
      <c r="E6" s="16" t="s">
        <v>4</v>
      </c>
      <c r="F6" s="16" t="s">
        <v>6</v>
      </c>
      <c r="G6" s="136"/>
    </row>
    <row r="7" spans="1:7" ht="21" customHeight="1">
      <c r="A7" s="142" t="s">
        <v>5</v>
      </c>
      <c r="B7" s="143"/>
      <c r="C7" s="15">
        <v>533414</v>
      </c>
      <c r="D7" s="79">
        <v>1</v>
      </c>
      <c r="E7" s="13">
        <v>345123</v>
      </c>
      <c r="F7" s="79">
        <v>1</v>
      </c>
      <c r="G7" s="80">
        <v>0.64700000000000002</v>
      </c>
    </row>
    <row r="8" spans="1:7" ht="21" customHeight="1">
      <c r="A8" s="142" t="s">
        <v>66</v>
      </c>
      <c r="B8" s="143"/>
      <c r="C8" s="15">
        <v>571428</v>
      </c>
      <c r="D8" s="81">
        <v>1</v>
      </c>
      <c r="E8" s="13">
        <v>469706</v>
      </c>
      <c r="F8" s="81">
        <v>1</v>
      </c>
      <c r="G8" s="81">
        <v>0.82</v>
      </c>
    </row>
    <row r="9" spans="1:7" s="10" customFormat="1" ht="21" customHeight="1">
      <c r="A9" s="142" t="s">
        <v>15</v>
      </c>
      <c r="B9" s="143"/>
      <c r="C9" s="15">
        <v>490663</v>
      </c>
      <c r="D9" s="81">
        <v>1</v>
      </c>
      <c r="E9" s="13">
        <v>411200</v>
      </c>
      <c r="F9" s="81">
        <v>1</v>
      </c>
      <c r="G9" s="81">
        <v>0.84</v>
      </c>
    </row>
    <row r="10" spans="1:7" ht="21" customHeight="1">
      <c r="A10" s="142" t="s">
        <v>128</v>
      </c>
      <c r="B10" s="143"/>
      <c r="C10" s="15">
        <v>519994</v>
      </c>
      <c r="D10" s="81">
        <f>C10/$C$10</f>
        <v>1</v>
      </c>
      <c r="E10" s="13">
        <v>424547</v>
      </c>
      <c r="F10" s="81">
        <f>E10/$E$10</f>
        <v>1</v>
      </c>
      <c r="G10" s="81">
        <f>E10/C10</f>
        <v>0.81644595899183448</v>
      </c>
    </row>
    <row r="11" spans="1:7" ht="21" customHeight="1">
      <c r="A11" s="144" t="s">
        <v>129</v>
      </c>
      <c r="B11" s="145"/>
      <c r="C11" s="8">
        <f>SUM(C12:C25)</f>
        <v>547455</v>
      </c>
      <c r="D11" s="82">
        <f>SUM(D12:D25)</f>
        <v>1</v>
      </c>
      <c r="E11" s="6">
        <f>SUM(E12:E25)</f>
        <v>439473</v>
      </c>
      <c r="F11" s="82">
        <f>SUM(F12:F25)</f>
        <v>1.0051959050954211</v>
      </c>
      <c r="G11" s="82">
        <f>E11/C11</f>
        <v>0.80275639093624129</v>
      </c>
    </row>
    <row r="12" spans="1:7" ht="30.75" customHeight="1">
      <c r="A12" s="83" t="s">
        <v>130</v>
      </c>
      <c r="B12" s="84" t="s">
        <v>131</v>
      </c>
      <c r="C12" s="85">
        <v>35121</v>
      </c>
      <c r="D12" s="81">
        <f>C12/$C$11</f>
        <v>6.4153218072718302E-2</v>
      </c>
      <c r="E12" s="86">
        <v>29593</v>
      </c>
      <c r="F12" s="87">
        <f>E12/$E$11</f>
        <v>6.7337470106240888E-2</v>
      </c>
      <c r="G12" s="81">
        <f t="shared" ref="G12:G25" si="0">E12/C12</f>
        <v>0.84260129267389883</v>
      </c>
    </row>
    <row r="13" spans="1:7" ht="27.75" customHeight="1">
      <c r="A13" s="83" t="s">
        <v>132</v>
      </c>
      <c r="B13" s="84" t="s">
        <v>133</v>
      </c>
      <c r="C13" s="85">
        <v>8477</v>
      </c>
      <c r="D13" s="81">
        <f t="shared" ref="D13:D25" si="1">C13/$C$11</f>
        <v>1.548437771141007E-2</v>
      </c>
      <c r="E13" s="86">
        <v>6506</v>
      </c>
      <c r="F13" s="87">
        <v>0.02</v>
      </c>
      <c r="G13" s="81">
        <f t="shared" si="0"/>
        <v>0.76748849828948917</v>
      </c>
    </row>
    <row r="14" spans="1:7" ht="24.95" customHeight="1">
      <c r="A14" s="83" t="s">
        <v>134</v>
      </c>
      <c r="B14" s="84" t="s">
        <v>135</v>
      </c>
      <c r="C14" s="85">
        <v>14020</v>
      </c>
      <c r="D14" s="81">
        <f t="shared" si="1"/>
        <v>2.5609410819154087E-2</v>
      </c>
      <c r="E14" s="86">
        <v>13751</v>
      </c>
      <c r="F14" s="87">
        <f t="shared" ref="F14:F25" si="2">E14/$E$11</f>
        <v>3.1289749313382166E-2</v>
      </c>
      <c r="G14" s="81">
        <f t="shared" si="0"/>
        <v>0.98081312410841659</v>
      </c>
    </row>
    <row r="15" spans="1:7" ht="27" customHeight="1">
      <c r="A15" s="83" t="s">
        <v>136</v>
      </c>
      <c r="B15" s="84" t="s">
        <v>137</v>
      </c>
      <c r="C15" s="85">
        <v>40860</v>
      </c>
      <c r="D15" s="81">
        <f t="shared" si="1"/>
        <v>7.4636271474367757E-2</v>
      </c>
      <c r="E15" s="86">
        <v>23617</v>
      </c>
      <c r="F15" s="87">
        <f t="shared" si="2"/>
        <v>5.3739365103203152E-2</v>
      </c>
      <c r="G15" s="81">
        <f t="shared" si="0"/>
        <v>0.57799804209495842</v>
      </c>
    </row>
    <row r="16" spans="1:7" ht="24.95" customHeight="1">
      <c r="A16" s="83" t="s">
        <v>138</v>
      </c>
      <c r="B16" s="84" t="s">
        <v>139</v>
      </c>
      <c r="C16" s="85">
        <v>18604</v>
      </c>
      <c r="D16" s="81">
        <f t="shared" si="1"/>
        <v>3.3982701774575082E-2</v>
      </c>
      <c r="E16" s="86">
        <v>17361</v>
      </c>
      <c r="F16" s="87">
        <f t="shared" si="2"/>
        <v>3.9504133359728584E-2</v>
      </c>
      <c r="G16" s="81">
        <f t="shared" si="0"/>
        <v>0.9331864115244034</v>
      </c>
    </row>
    <row r="17" spans="1:7" ht="24.95" customHeight="1">
      <c r="A17" s="83" t="s">
        <v>140</v>
      </c>
      <c r="B17" s="84" t="s">
        <v>141</v>
      </c>
      <c r="C17" s="85">
        <v>179518</v>
      </c>
      <c r="D17" s="81">
        <f t="shared" si="1"/>
        <v>0.32791370980263218</v>
      </c>
      <c r="E17" s="86">
        <v>171908</v>
      </c>
      <c r="F17" s="87">
        <f t="shared" si="2"/>
        <v>0.3911685131964876</v>
      </c>
      <c r="G17" s="81">
        <f t="shared" si="0"/>
        <v>0.95760870776189577</v>
      </c>
    </row>
    <row r="18" spans="1:7" ht="24.95" customHeight="1">
      <c r="A18" s="83" t="s">
        <v>142</v>
      </c>
      <c r="B18" s="84" t="s">
        <v>143</v>
      </c>
      <c r="C18" s="85">
        <v>17262</v>
      </c>
      <c r="D18" s="81">
        <f t="shared" si="1"/>
        <v>3.1531358741814397E-2</v>
      </c>
      <c r="E18" s="86">
        <v>15468</v>
      </c>
      <c r="F18" s="87">
        <f t="shared" si="2"/>
        <v>3.5196701503846656E-2</v>
      </c>
      <c r="G18" s="81">
        <f t="shared" si="0"/>
        <v>0.89607229753215156</v>
      </c>
    </row>
    <row r="19" spans="1:7" ht="43.5" customHeight="1">
      <c r="A19" s="83" t="s">
        <v>144</v>
      </c>
      <c r="B19" s="84" t="s">
        <v>145</v>
      </c>
      <c r="C19" s="85">
        <v>37660</v>
      </c>
      <c r="D19" s="81">
        <f t="shared" si="1"/>
        <v>6.8791042186115758E-2</v>
      </c>
      <c r="E19" s="86">
        <v>29377</v>
      </c>
      <c r="F19" s="87">
        <f t="shared" si="2"/>
        <v>6.6845972335046744E-2</v>
      </c>
      <c r="G19" s="81">
        <f t="shared" si="0"/>
        <v>0.78005841741901216</v>
      </c>
    </row>
    <row r="20" spans="1:7" ht="36" customHeight="1">
      <c r="A20" s="83" t="s">
        <v>146</v>
      </c>
      <c r="B20" s="84" t="s">
        <v>147</v>
      </c>
      <c r="C20" s="85">
        <v>1307</v>
      </c>
      <c r="D20" s="81">
        <f t="shared" si="1"/>
        <v>2.3874108374204272E-3</v>
      </c>
      <c r="E20" s="86">
        <v>1185</v>
      </c>
      <c r="F20" s="87">
        <f t="shared" si="2"/>
        <v>2.6964113836344893E-3</v>
      </c>
      <c r="G20" s="81">
        <f t="shared" si="0"/>
        <v>0.90665646518745213</v>
      </c>
    </row>
    <row r="21" spans="1:7" ht="33" customHeight="1">
      <c r="A21" s="83" t="s">
        <v>148</v>
      </c>
      <c r="B21" s="84" t="s">
        <v>149</v>
      </c>
      <c r="C21" s="85">
        <v>64884</v>
      </c>
      <c r="D21" s="81">
        <f t="shared" si="1"/>
        <v>0.11851933035591966</v>
      </c>
      <c r="E21" s="86">
        <v>40936</v>
      </c>
      <c r="F21" s="87">
        <f t="shared" si="2"/>
        <v>9.3147929451866215E-2</v>
      </c>
      <c r="G21" s="81">
        <f t="shared" si="0"/>
        <v>0.63091054805499047</v>
      </c>
    </row>
    <row r="22" spans="1:7" ht="24.95" customHeight="1">
      <c r="A22" s="83" t="s">
        <v>150</v>
      </c>
      <c r="B22" s="84" t="s">
        <v>151</v>
      </c>
      <c r="C22" s="85">
        <v>41822</v>
      </c>
      <c r="D22" s="81">
        <f t="shared" si="1"/>
        <v>7.639349352914851E-2</v>
      </c>
      <c r="E22" s="86">
        <v>31938</v>
      </c>
      <c r="F22" s="87">
        <f t="shared" si="2"/>
        <v>7.2673406557399428E-2</v>
      </c>
      <c r="G22" s="81">
        <f t="shared" si="0"/>
        <v>0.76366505666873896</v>
      </c>
    </row>
    <row r="23" spans="1:7" ht="24.95" customHeight="1">
      <c r="A23" s="83" t="s">
        <v>152</v>
      </c>
      <c r="B23" s="84" t="s">
        <v>153</v>
      </c>
      <c r="C23" s="88" t="s">
        <v>154</v>
      </c>
      <c r="D23" s="89" t="s">
        <v>154</v>
      </c>
      <c r="E23" s="90" t="s">
        <v>154</v>
      </c>
      <c r="F23" s="91" t="s">
        <v>154</v>
      </c>
      <c r="G23" s="89" t="s">
        <v>154</v>
      </c>
    </row>
    <row r="24" spans="1:7" ht="24.95" customHeight="1">
      <c r="A24" s="83" t="s">
        <v>155</v>
      </c>
      <c r="B24" s="84" t="s">
        <v>156</v>
      </c>
      <c r="C24" s="85">
        <v>29129</v>
      </c>
      <c r="D24" s="81">
        <f t="shared" si="1"/>
        <v>5.3208026230466429E-2</v>
      </c>
      <c r="E24" s="90" t="s">
        <v>154</v>
      </c>
      <c r="F24" s="91" t="s">
        <v>154</v>
      </c>
      <c r="G24" s="89" t="s">
        <v>154</v>
      </c>
    </row>
    <row r="25" spans="1:7" ht="24.95" customHeight="1" thickBot="1">
      <c r="A25" s="92" t="s">
        <v>157</v>
      </c>
      <c r="B25" s="93" t="s">
        <v>158</v>
      </c>
      <c r="C25" s="94">
        <v>58791</v>
      </c>
      <c r="D25" s="95">
        <f t="shared" si="1"/>
        <v>0.10738964846425733</v>
      </c>
      <c r="E25" s="96">
        <v>57833</v>
      </c>
      <c r="F25" s="97">
        <f t="shared" si="2"/>
        <v>0.13159625278458517</v>
      </c>
      <c r="G25" s="95">
        <f t="shared" si="0"/>
        <v>0.98370498885883895</v>
      </c>
    </row>
    <row r="26" spans="1:7">
      <c r="A26" s="3" t="s">
        <v>121</v>
      </c>
      <c r="D26" s="107"/>
      <c r="E26" s="107"/>
      <c r="F26" s="107"/>
    </row>
    <row r="27" spans="1:7">
      <c r="A27" s="2" t="s">
        <v>2</v>
      </c>
    </row>
  </sheetData>
  <mergeCells count="12">
    <mergeCell ref="A1:G1"/>
    <mergeCell ref="A2:G2"/>
    <mergeCell ref="F3:G3"/>
    <mergeCell ref="A4:B6"/>
    <mergeCell ref="C4:D4"/>
    <mergeCell ref="E4:F4"/>
    <mergeCell ref="G4:G6"/>
    <mergeCell ref="A7:B7"/>
    <mergeCell ref="A8:B8"/>
    <mergeCell ref="A9:B9"/>
    <mergeCell ref="A10:B10"/>
    <mergeCell ref="A11:B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105" zoomScaleNormal="100" zoomScaleSheetLayoutView="105" workbookViewId="0">
      <selection activeCell="H15" sqref="H15"/>
    </sheetView>
  </sheetViews>
  <sheetFormatPr defaultRowHeight="16.5"/>
  <cols>
    <col min="1" max="1" width="19.375" style="1" customWidth="1"/>
    <col min="2" max="3" width="14" style="1" customWidth="1"/>
    <col min="4" max="4" width="13.75" style="1" customWidth="1"/>
    <col min="5" max="5" width="15.375" style="1" customWidth="1"/>
    <col min="6" max="256" width="9" style="1"/>
    <col min="257" max="257" width="19.375" style="1" customWidth="1"/>
    <col min="258" max="259" width="14" style="1" customWidth="1"/>
    <col min="260" max="260" width="13.75" style="1" customWidth="1"/>
    <col min="261" max="261" width="15.375" style="1" customWidth="1"/>
    <col min="262" max="512" width="9" style="1"/>
    <col min="513" max="513" width="19.375" style="1" customWidth="1"/>
    <col min="514" max="515" width="14" style="1" customWidth="1"/>
    <col min="516" max="516" width="13.75" style="1" customWidth="1"/>
    <col min="517" max="517" width="15.375" style="1" customWidth="1"/>
    <col min="518" max="768" width="9" style="1"/>
    <col min="769" max="769" width="19.375" style="1" customWidth="1"/>
    <col min="770" max="771" width="14" style="1" customWidth="1"/>
    <col min="772" max="772" width="13.75" style="1" customWidth="1"/>
    <col min="773" max="773" width="15.375" style="1" customWidth="1"/>
    <col min="774" max="1024" width="9" style="1"/>
    <col min="1025" max="1025" width="19.375" style="1" customWidth="1"/>
    <col min="1026" max="1027" width="14" style="1" customWidth="1"/>
    <col min="1028" max="1028" width="13.75" style="1" customWidth="1"/>
    <col min="1029" max="1029" width="15.375" style="1" customWidth="1"/>
    <col min="1030" max="1280" width="9" style="1"/>
    <col min="1281" max="1281" width="19.375" style="1" customWidth="1"/>
    <col min="1282" max="1283" width="14" style="1" customWidth="1"/>
    <col min="1284" max="1284" width="13.75" style="1" customWidth="1"/>
    <col min="1285" max="1285" width="15.375" style="1" customWidth="1"/>
    <col min="1286" max="1536" width="9" style="1"/>
    <col min="1537" max="1537" width="19.375" style="1" customWidth="1"/>
    <col min="1538" max="1539" width="14" style="1" customWidth="1"/>
    <col min="1540" max="1540" width="13.75" style="1" customWidth="1"/>
    <col min="1541" max="1541" width="15.375" style="1" customWidth="1"/>
    <col min="1542" max="1792" width="9" style="1"/>
    <col min="1793" max="1793" width="19.375" style="1" customWidth="1"/>
    <col min="1794" max="1795" width="14" style="1" customWidth="1"/>
    <col min="1796" max="1796" width="13.75" style="1" customWidth="1"/>
    <col min="1797" max="1797" width="15.375" style="1" customWidth="1"/>
    <col min="1798" max="2048" width="9" style="1"/>
    <col min="2049" max="2049" width="19.375" style="1" customWidth="1"/>
    <col min="2050" max="2051" width="14" style="1" customWidth="1"/>
    <col min="2052" max="2052" width="13.75" style="1" customWidth="1"/>
    <col min="2053" max="2053" width="15.375" style="1" customWidth="1"/>
    <col min="2054" max="2304" width="9" style="1"/>
    <col min="2305" max="2305" width="19.375" style="1" customWidth="1"/>
    <col min="2306" max="2307" width="14" style="1" customWidth="1"/>
    <col min="2308" max="2308" width="13.75" style="1" customWidth="1"/>
    <col min="2309" max="2309" width="15.375" style="1" customWidth="1"/>
    <col min="2310" max="2560" width="9" style="1"/>
    <col min="2561" max="2561" width="19.375" style="1" customWidth="1"/>
    <col min="2562" max="2563" width="14" style="1" customWidth="1"/>
    <col min="2564" max="2564" width="13.75" style="1" customWidth="1"/>
    <col min="2565" max="2565" width="15.375" style="1" customWidth="1"/>
    <col min="2566" max="2816" width="9" style="1"/>
    <col min="2817" max="2817" width="19.375" style="1" customWidth="1"/>
    <col min="2818" max="2819" width="14" style="1" customWidth="1"/>
    <col min="2820" max="2820" width="13.75" style="1" customWidth="1"/>
    <col min="2821" max="2821" width="15.375" style="1" customWidth="1"/>
    <col min="2822" max="3072" width="9" style="1"/>
    <col min="3073" max="3073" width="19.375" style="1" customWidth="1"/>
    <col min="3074" max="3075" width="14" style="1" customWidth="1"/>
    <col min="3076" max="3076" width="13.75" style="1" customWidth="1"/>
    <col min="3077" max="3077" width="15.375" style="1" customWidth="1"/>
    <col min="3078" max="3328" width="9" style="1"/>
    <col min="3329" max="3329" width="19.375" style="1" customWidth="1"/>
    <col min="3330" max="3331" width="14" style="1" customWidth="1"/>
    <col min="3332" max="3332" width="13.75" style="1" customWidth="1"/>
    <col min="3333" max="3333" width="15.375" style="1" customWidth="1"/>
    <col min="3334" max="3584" width="9" style="1"/>
    <col min="3585" max="3585" width="19.375" style="1" customWidth="1"/>
    <col min="3586" max="3587" width="14" style="1" customWidth="1"/>
    <col min="3588" max="3588" width="13.75" style="1" customWidth="1"/>
    <col min="3589" max="3589" width="15.375" style="1" customWidth="1"/>
    <col min="3590" max="3840" width="9" style="1"/>
    <col min="3841" max="3841" width="19.375" style="1" customWidth="1"/>
    <col min="3842" max="3843" width="14" style="1" customWidth="1"/>
    <col min="3844" max="3844" width="13.75" style="1" customWidth="1"/>
    <col min="3845" max="3845" width="15.375" style="1" customWidth="1"/>
    <col min="3846" max="4096" width="9" style="1"/>
    <col min="4097" max="4097" width="19.375" style="1" customWidth="1"/>
    <col min="4098" max="4099" width="14" style="1" customWidth="1"/>
    <col min="4100" max="4100" width="13.75" style="1" customWidth="1"/>
    <col min="4101" max="4101" width="15.375" style="1" customWidth="1"/>
    <col min="4102" max="4352" width="9" style="1"/>
    <col min="4353" max="4353" width="19.375" style="1" customWidth="1"/>
    <col min="4354" max="4355" width="14" style="1" customWidth="1"/>
    <col min="4356" max="4356" width="13.75" style="1" customWidth="1"/>
    <col min="4357" max="4357" width="15.375" style="1" customWidth="1"/>
    <col min="4358" max="4608" width="9" style="1"/>
    <col min="4609" max="4609" width="19.375" style="1" customWidth="1"/>
    <col min="4610" max="4611" width="14" style="1" customWidth="1"/>
    <col min="4612" max="4612" width="13.75" style="1" customWidth="1"/>
    <col min="4613" max="4613" width="15.375" style="1" customWidth="1"/>
    <col min="4614" max="4864" width="9" style="1"/>
    <col min="4865" max="4865" width="19.375" style="1" customWidth="1"/>
    <col min="4866" max="4867" width="14" style="1" customWidth="1"/>
    <col min="4868" max="4868" width="13.75" style="1" customWidth="1"/>
    <col min="4869" max="4869" width="15.375" style="1" customWidth="1"/>
    <col min="4870" max="5120" width="9" style="1"/>
    <col min="5121" max="5121" width="19.375" style="1" customWidth="1"/>
    <col min="5122" max="5123" width="14" style="1" customWidth="1"/>
    <col min="5124" max="5124" width="13.75" style="1" customWidth="1"/>
    <col min="5125" max="5125" width="15.375" style="1" customWidth="1"/>
    <col min="5126" max="5376" width="9" style="1"/>
    <col min="5377" max="5377" width="19.375" style="1" customWidth="1"/>
    <col min="5378" max="5379" width="14" style="1" customWidth="1"/>
    <col min="5380" max="5380" width="13.75" style="1" customWidth="1"/>
    <col min="5381" max="5381" width="15.375" style="1" customWidth="1"/>
    <col min="5382" max="5632" width="9" style="1"/>
    <col min="5633" max="5633" width="19.375" style="1" customWidth="1"/>
    <col min="5634" max="5635" width="14" style="1" customWidth="1"/>
    <col min="5636" max="5636" width="13.75" style="1" customWidth="1"/>
    <col min="5637" max="5637" width="15.375" style="1" customWidth="1"/>
    <col min="5638" max="5888" width="9" style="1"/>
    <col min="5889" max="5889" width="19.375" style="1" customWidth="1"/>
    <col min="5890" max="5891" width="14" style="1" customWidth="1"/>
    <col min="5892" max="5892" width="13.75" style="1" customWidth="1"/>
    <col min="5893" max="5893" width="15.375" style="1" customWidth="1"/>
    <col min="5894" max="6144" width="9" style="1"/>
    <col min="6145" max="6145" width="19.375" style="1" customWidth="1"/>
    <col min="6146" max="6147" width="14" style="1" customWidth="1"/>
    <col min="6148" max="6148" width="13.75" style="1" customWidth="1"/>
    <col min="6149" max="6149" width="15.375" style="1" customWidth="1"/>
    <col min="6150" max="6400" width="9" style="1"/>
    <col min="6401" max="6401" width="19.375" style="1" customWidth="1"/>
    <col min="6402" max="6403" width="14" style="1" customWidth="1"/>
    <col min="6404" max="6404" width="13.75" style="1" customWidth="1"/>
    <col min="6405" max="6405" width="15.375" style="1" customWidth="1"/>
    <col min="6406" max="6656" width="9" style="1"/>
    <col min="6657" max="6657" width="19.375" style="1" customWidth="1"/>
    <col min="6658" max="6659" width="14" style="1" customWidth="1"/>
    <col min="6660" max="6660" width="13.75" style="1" customWidth="1"/>
    <col min="6661" max="6661" width="15.375" style="1" customWidth="1"/>
    <col min="6662" max="6912" width="9" style="1"/>
    <col min="6913" max="6913" width="19.375" style="1" customWidth="1"/>
    <col min="6914" max="6915" width="14" style="1" customWidth="1"/>
    <col min="6916" max="6916" width="13.75" style="1" customWidth="1"/>
    <col min="6917" max="6917" width="15.375" style="1" customWidth="1"/>
    <col min="6918" max="7168" width="9" style="1"/>
    <col min="7169" max="7169" width="19.375" style="1" customWidth="1"/>
    <col min="7170" max="7171" width="14" style="1" customWidth="1"/>
    <col min="7172" max="7172" width="13.75" style="1" customWidth="1"/>
    <col min="7173" max="7173" width="15.375" style="1" customWidth="1"/>
    <col min="7174" max="7424" width="9" style="1"/>
    <col min="7425" max="7425" width="19.375" style="1" customWidth="1"/>
    <col min="7426" max="7427" width="14" style="1" customWidth="1"/>
    <col min="7428" max="7428" width="13.75" style="1" customWidth="1"/>
    <col min="7429" max="7429" width="15.375" style="1" customWidth="1"/>
    <col min="7430" max="7680" width="9" style="1"/>
    <col min="7681" max="7681" width="19.375" style="1" customWidth="1"/>
    <col min="7682" max="7683" width="14" style="1" customWidth="1"/>
    <col min="7684" max="7684" width="13.75" style="1" customWidth="1"/>
    <col min="7685" max="7685" width="15.375" style="1" customWidth="1"/>
    <col min="7686" max="7936" width="9" style="1"/>
    <col min="7937" max="7937" width="19.375" style="1" customWidth="1"/>
    <col min="7938" max="7939" width="14" style="1" customWidth="1"/>
    <col min="7940" max="7940" width="13.75" style="1" customWidth="1"/>
    <col min="7941" max="7941" width="15.375" style="1" customWidth="1"/>
    <col min="7942" max="8192" width="9" style="1"/>
    <col min="8193" max="8193" width="19.375" style="1" customWidth="1"/>
    <col min="8194" max="8195" width="14" style="1" customWidth="1"/>
    <col min="8196" max="8196" width="13.75" style="1" customWidth="1"/>
    <col min="8197" max="8197" width="15.375" style="1" customWidth="1"/>
    <col min="8198" max="8448" width="9" style="1"/>
    <col min="8449" max="8449" width="19.375" style="1" customWidth="1"/>
    <col min="8450" max="8451" width="14" style="1" customWidth="1"/>
    <col min="8452" max="8452" width="13.75" style="1" customWidth="1"/>
    <col min="8453" max="8453" width="15.375" style="1" customWidth="1"/>
    <col min="8454" max="8704" width="9" style="1"/>
    <col min="8705" max="8705" width="19.375" style="1" customWidth="1"/>
    <col min="8706" max="8707" width="14" style="1" customWidth="1"/>
    <col min="8708" max="8708" width="13.75" style="1" customWidth="1"/>
    <col min="8709" max="8709" width="15.375" style="1" customWidth="1"/>
    <col min="8710" max="8960" width="9" style="1"/>
    <col min="8961" max="8961" width="19.375" style="1" customWidth="1"/>
    <col min="8962" max="8963" width="14" style="1" customWidth="1"/>
    <col min="8964" max="8964" width="13.75" style="1" customWidth="1"/>
    <col min="8965" max="8965" width="15.375" style="1" customWidth="1"/>
    <col min="8966" max="9216" width="9" style="1"/>
    <col min="9217" max="9217" width="19.375" style="1" customWidth="1"/>
    <col min="9218" max="9219" width="14" style="1" customWidth="1"/>
    <col min="9220" max="9220" width="13.75" style="1" customWidth="1"/>
    <col min="9221" max="9221" width="15.375" style="1" customWidth="1"/>
    <col min="9222" max="9472" width="9" style="1"/>
    <col min="9473" max="9473" width="19.375" style="1" customWidth="1"/>
    <col min="9474" max="9475" width="14" style="1" customWidth="1"/>
    <col min="9476" max="9476" width="13.75" style="1" customWidth="1"/>
    <col min="9477" max="9477" width="15.375" style="1" customWidth="1"/>
    <col min="9478" max="9728" width="9" style="1"/>
    <col min="9729" max="9729" width="19.375" style="1" customWidth="1"/>
    <col min="9730" max="9731" width="14" style="1" customWidth="1"/>
    <col min="9732" max="9732" width="13.75" style="1" customWidth="1"/>
    <col min="9733" max="9733" width="15.375" style="1" customWidth="1"/>
    <col min="9734" max="9984" width="9" style="1"/>
    <col min="9985" max="9985" width="19.375" style="1" customWidth="1"/>
    <col min="9986" max="9987" width="14" style="1" customWidth="1"/>
    <col min="9988" max="9988" width="13.75" style="1" customWidth="1"/>
    <col min="9989" max="9989" width="15.375" style="1" customWidth="1"/>
    <col min="9990" max="10240" width="9" style="1"/>
    <col min="10241" max="10241" width="19.375" style="1" customWidth="1"/>
    <col min="10242" max="10243" width="14" style="1" customWidth="1"/>
    <col min="10244" max="10244" width="13.75" style="1" customWidth="1"/>
    <col min="10245" max="10245" width="15.375" style="1" customWidth="1"/>
    <col min="10246" max="10496" width="9" style="1"/>
    <col min="10497" max="10497" width="19.375" style="1" customWidth="1"/>
    <col min="10498" max="10499" width="14" style="1" customWidth="1"/>
    <col min="10500" max="10500" width="13.75" style="1" customWidth="1"/>
    <col min="10501" max="10501" width="15.375" style="1" customWidth="1"/>
    <col min="10502" max="10752" width="9" style="1"/>
    <col min="10753" max="10753" width="19.375" style="1" customWidth="1"/>
    <col min="10754" max="10755" width="14" style="1" customWidth="1"/>
    <col min="10756" max="10756" width="13.75" style="1" customWidth="1"/>
    <col min="10757" max="10757" width="15.375" style="1" customWidth="1"/>
    <col min="10758" max="11008" width="9" style="1"/>
    <col min="11009" max="11009" width="19.375" style="1" customWidth="1"/>
    <col min="11010" max="11011" width="14" style="1" customWidth="1"/>
    <col min="11012" max="11012" width="13.75" style="1" customWidth="1"/>
    <col min="11013" max="11013" width="15.375" style="1" customWidth="1"/>
    <col min="11014" max="11264" width="9" style="1"/>
    <col min="11265" max="11265" width="19.375" style="1" customWidth="1"/>
    <col min="11266" max="11267" width="14" style="1" customWidth="1"/>
    <col min="11268" max="11268" width="13.75" style="1" customWidth="1"/>
    <col min="11269" max="11269" width="15.375" style="1" customWidth="1"/>
    <col min="11270" max="11520" width="9" style="1"/>
    <col min="11521" max="11521" width="19.375" style="1" customWidth="1"/>
    <col min="11522" max="11523" width="14" style="1" customWidth="1"/>
    <col min="11524" max="11524" width="13.75" style="1" customWidth="1"/>
    <col min="11525" max="11525" width="15.375" style="1" customWidth="1"/>
    <col min="11526" max="11776" width="9" style="1"/>
    <col min="11777" max="11777" width="19.375" style="1" customWidth="1"/>
    <col min="11778" max="11779" width="14" style="1" customWidth="1"/>
    <col min="11780" max="11780" width="13.75" style="1" customWidth="1"/>
    <col min="11781" max="11781" width="15.375" style="1" customWidth="1"/>
    <col min="11782" max="12032" width="9" style="1"/>
    <col min="12033" max="12033" width="19.375" style="1" customWidth="1"/>
    <col min="12034" max="12035" width="14" style="1" customWidth="1"/>
    <col min="12036" max="12036" width="13.75" style="1" customWidth="1"/>
    <col min="12037" max="12037" width="15.375" style="1" customWidth="1"/>
    <col min="12038" max="12288" width="9" style="1"/>
    <col min="12289" max="12289" width="19.375" style="1" customWidth="1"/>
    <col min="12290" max="12291" width="14" style="1" customWidth="1"/>
    <col min="12292" max="12292" width="13.75" style="1" customWidth="1"/>
    <col min="12293" max="12293" width="15.375" style="1" customWidth="1"/>
    <col min="12294" max="12544" width="9" style="1"/>
    <col min="12545" max="12545" width="19.375" style="1" customWidth="1"/>
    <col min="12546" max="12547" width="14" style="1" customWidth="1"/>
    <col min="12548" max="12548" width="13.75" style="1" customWidth="1"/>
    <col min="12549" max="12549" width="15.375" style="1" customWidth="1"/>
    <col min="12550" max="12800" width="9" style="1"/>
    <col min="12801" max="12801" width="19.375" style="1" customWidth="1"/>
    <col min="12802" max="12803" width="14" style="1" customWidth="1"/>
    <col min="12804" max="12804" width="13.75" style="1" customWidth="1"/>
    <col min="12805" max="12805" width="15.375" style="1" customWidth="1"/>
    <col min="12806" max="13056" width="9" style="1"/>
    <col min="13057" max="13057" width="19.375" style="1" customWidth="1"/>
    <col min="13058" max="13059" width="14" style="1" customWidth="1"/>
    <col min="13060" max="13060" width="13.75" style="1" customWidth="1"/>
    <col min="13061" max="13061" width="15.375" style="1" customWidth="1"/>
    <col min="13062" max="13312" width="9" style="1"/>
    <col min="13313" max="13313" width="19.375" style="1" customWidth="1"/>
    <col min="13314" max="13315" width="14" style="1" customWidth="1"/>
    <col min="13316" max="13316" width="13.75" style="1" customWidth="1"/>
    <col min="13317" max="13317" width="15.375" style="1" customWidth="1"/>
    <col min="13318" max="13568" width="9" style="1"/>
    <col min="13569" max="13569" width="19.375" style="1" customWidth="1"/>
    <col min="13570" max="13571" width="14" style="1" customWidth="1"/>
    <col min="13572" max="13572" width="13.75" style="1" customWidth="1"/>
    <col min="13573" max="13573" width="15.375" style="1" customWidth="1"/>
    <col min="13574" max="13824" width="9" style="1"/>
    <col min="13825" max="13825" width="19.375" style="1" customWidth="1"/>
    <col min="13826" max="13827" width="14" style="1" customWidth="1"/>
    <col min="13828" max="13828" width="13.75" style="1" customWidth="1"/>
    <col min="13829" max="13829" width="15.375" style="1" customWidth="1"/>
    <col min="13830" max="14080" width="9" style="1"/>
    <col min="14081" max="14081" width="19.375" style="1" customWidth="1"/>
    <col min="14082" max="14083" width="14" style="1" customWidth="1"/>
    <col min="14084" max="14084" width="13.75" style="1" customWidth="1"/>
    <col min="14085" max="14085" width="15.375" style="1" customWidth="1"/>
    <col min="14086" max="14336" width="9" style="1"/>
    <col min="14337" max="14337" width="19.375" style="1" customWidth="1"/>
    <col min="14338" max="14339" width="14" style="1" customWidth="1"/>
    <col min="14340" max="14340" width="13.75" style="1" customWidth="1"/>
    <col min="14341" max="14341" width="15.375" style="1" customWidth="1"/>
    <col min="14342" max="14592" width="9" style="1"/>
    <col min="14593" max="14593" width="19.375" style="1" customWidth="1"/>
    <col min="14594" max="14595" width="14" style="1" customWidth="1"/>
    <col min="14596" max="14596" width="13.75" style="1" customWidth="1"/>
    <col min="14597" max="14597" width="15.375" style="1" customWidth="1"/>
    <col min="14598" max="14848" width="9" style="1"/>
    <col min="14849" max="14849" width="19.375" style="1" customWidth="1"/>
    <col min="14850" max="14851" width="14" style="1" customWidth="1"/>
    <col min="14852" max="14852" width="13.75" style="1" customWidth="1"/>
    <col min="14853" max="14853" width="15.375" style="1" customWidth="1"/>
    <col min="14854" max="15104" width="9" style="1"/>
    <col min="15105" max="15105" width="19.375" style="1" customWidth="1"/>
    <col min="15106" max="15107" width="14" style="1" customWidth="1"/>
    <col min="15108" max="15108" width="13.75" style="1" customWidth="1"/>
    <col min="15109" max="15109" width="15.375" style="1" customWidth="1"/>
    <col min="15110" max="15360" width="9" style="1"/>
    <col min="15361" max="15361" width="19.375" style="1" customWidth="1"/>
    <col min="15362" max="15363" width="14" style="1" customWidth="1"/>
    <col min="15364" max="15364" width="13.75" style="1" customWidth="1"/>
    <col min="15365" max="15365" width="15.375" style="1" customWidth="1"/>
    <col min="15366" max="15616" width="9" style="1"/>
    <col min="15617" max="15617" width="19.375" style="1" customWidth="1"/>
    <col min="15618" max="15619" width="14" style="1" customWidth="1"/>
    <col min="15620" max="15620" width="13.75" style="1" customWidth="1"/>
    <col min="15621" max="15621" width="15.375" style="1" customWidth="1"/>
    <col min="15622" max="15872" width="9" style="1"/>
    <col min="15873" max="15873" width="19.375" style="1" customWidth="1"/>
    <col min="15874" max="15875" width="14" style="1" customWidth="1"/>
    <col min="15876" max="15876" width="13.75" style="1" customWidth="1"/>
    <col min="15877" max="15877" width="15.375" style="1" customWidth="1"/>
    <col min="15878" max="16128" width="9" style="1"/>
    <col min="16129" max="16129" width="19.375" style="1" customWidth="1"/>
    <col min="16130" max="16131" width="14" style="1" customWidth="1"/>
    <col min="16132" max="16132" width="13.75" style="1" customWidth="1"/>
    <col min="16133" max="16133" width="15.375" style="1" customWidth="1"/>
    <col min="16134" max="16384" width="9" style="1"/>
  </cols>
  <sheetData>
    <row r="1" spans="1:6" ht="25.5">
      <c r="A1" s="148" t="s">
        <v>159</v>
      </c>
      <c r="B1" s="148"/>
      <c r="C1" s="148"/>
      <c r="D1" s="148"/>
      <c r="E1" s="148"/>
    </row>
    <row r="2" spans="1:6" ht="30" customHeight="1">
      <c r="A2" s="130" t="s">
        <v>160</v>
      </c>
      <c r="B2" s="130"/>
      <c r="C2" s="130"/>
      <c r="D2" s="130"/>
      <c r="E2" s="130"/>
    </row>
    <row r="3" spans="1:6" ht="30" customHeight="1" thickBot="1">
      <c r="A3" s="17" t="s">
        <v>161</v>
      </c>
      <c r="E3" s="17" t="s">
        <v>125</v>
      </c>
    </row>
    <row r="4" spans="1:6" ht="22.5" customHeight="1">
      <c r="A4" s="121" t="s">
        <v>2</v>
      </c>
      <c r="B4" s="98" t="s">
        <v>162</v>
      </c>
      <c r="C4" s="98" t="s">
        <v>163</v>
      </c>
      <c r="D4" s="98" t="s">
        <v>164</v>
      </c>
      <c r="E4" s="63" t="s">
        <v>165</v>
      </c>
    </row>
    <row r="5" spans="1:6">
      <c r="A5" s="132"/>
      <c r="B5" s="16" t="s">
        <v>166</v>
      </c>
      <c r="C5" s="16" t="s">
        <v>0</v>
      </c>
      <c r="D5" s="16" t="s">
        <v>167</v>
      </c>
      <c r="E5" s="65" t="s">
        <v>168</v>
      </c>
    </row>
    <row r="6" spans="1:6">
      <c r="A6" s="67" t="s">
        <v>5</v>
      </c>
      <c r="B6" s="99">
        <v>12</v>
      </c>
      <c r="C6" s="100">
        <v>102637</v>
      </c>
      <c r="D6" s="100">
        <v>102981</v>
      </c>
      <c r="E6" s="100">
        <v>52845</v>
      </c>
    </row>
    <row r="7" spans="1:6">
      <c r="A7" s="67" t="s">
        <v>66</v>
      </c>
      <c r="B7" s="99">
        <v>12</v>
      </c>
      <c r="C7" s="100">
        <v>117654</v>
      </c>
      <c r="D7" s="100">
        <v>118665</v>
      </c>
      <c r="E7" s="100">
        <v>87726</v>
      </c>
    </row>
    <row r="8" spans="1:6" s="10" customFormat="1">
      <c r="A8" s="67" t="s">
        <v>15</v>
      </c>
      <c r="B8" s="99">
        <v>12</v>
      </c>
      <c r="C8" s="100">
        <v>137180</v>
      </c>
      <c r="D8" s="100">
        <v>142223</v>
      </c>
      <c r="E8" s="100">
        <v>97740</v>
      </c>
    </row>
    <row r="9" spans="1:6">
      <c r="A9" s="67" t="s">
        <v>128</v>
      </c>
      <c r="B9" s="99">
        <v>10</v>
      </c>
      <c r="C9" s="100">
        <v>101448</v>
      </c>
      <c r="D9" s="100">
        <v>101190</v>
      </c>
      <c r="E9" s="100">
        <v>64475</v>
      </c>
      <c r="F9" s="1" t="s">
        <v>169</v>
      </c>
    </row>
    <row r="10" spans="1:6">
      <c r="A10" s="9" t="s">
        <v>129</v>
      </c>
      <c r="B10" s="101">
        <v>10</v>
      </c>
      <c r="C10" s="102">
        <v>100252</v>
      </c>
      <c r="D10" s="102">
        <v>101669</v>
      </c>
      <c r="E10" s="102">
        <v>53271</v>
      </c>
    </row>
    <row r="11" spans="1:6" ht="33.950000000000003" customHeight="1">
      <c r="A11" s="66" t="s">
        <v>170</v>
      </c>
      <c r="B11" s="103">
        <v>1</v>
      </c>
      <c r="C11" s="100">
        <v>35684</v>
      </c>
      <c r="D11" s="100">
        <v>36272</v>
      </c>
      <c r="E11" s="100">
        <v>22508</v>
      </c>
    </row>
    <row r="12" spans="1:6" ht="33.950000000000003" customHeight="1">
      <c r="A12" s="66" t="s">
        <v>171</v>
      </c>
      <c r="B12" s="103">
        <v>1</v>
      </c>
      <c r="C12" s="100">
        <v>1000</v>
      </c>
      <c r="D12" s="100">
        <v>1000</v>
      </c>
      <c r="E12" s="100">
        <v>1000</v>
      </c>
    </row>
    <row r="13" spans="1:6" ht="33.950000000000003" customHeight="1">
      <c r="A13" s="66" t="s">
        <v>172</v>
      </c>
      <c r="B13" s="103">
        <v>1</v>
      </c>
      <c r="C13" s="100">
        <v>533</v>
      </c>
      <c r="D13" s="100">
        <v>551</v>
      </c>
      <c r="E13" s="100">
        <v>519</v>
      </c>
    </row>
    <row r="14" spans="1:6" ht="33.950000000000003" customHeight="1">
      <c r="A14" s="66" t="s">
        <v>173</v>
      </c>
      <c r="B14" s="103">
        <v>1</v>
      </c>
      <c r="C14" s="100">
        <v>890</v>
      </c>
      <c r="D14" s="100">
        <v>887</v>
      </c>
      <c r="E14" s="100" t="s">
        <v>186</v>
      </c>
    </row>
    <row r="15" spans="1:6" ht="33.950000000000003" customHeight="1">
      <c r="A15" s="66" t="s">
        <v>174</v>
      </c>
      <c r="B15" s="103">
        <v>1</v>
      </c>
      <c r="C15" s="100">
        <v>28261</v>
      </c>
      <c r="D15" s="100">
        <v>29314</v>
      </c>
      <c r="E15" s="100">
        <v>11022</v>
      </c>
    </row>
    <row r="16" spans="1:6" ht="33.950000000000003" customHeight="1">
      <c r="A16" s="66" t="s">
        <v>175</v>
      </c>
      <c r="B16" s="103">
        <v>1</v>
      </c>
      <c r="C16" s="100">
        <v>17106</v>
      </c>
      <c r="D16" s="100">
        <v>16783</v>
      </c>
      <c r="E16" s="100">
        <v>16265</v>
      </c>
    </row>
    <row r="17" spans="1:6" ht="33.950000000000003" customHeight="1">
      <c r="A17" s="66" t="s">
        <v>176</v>
      </c>
      <c r="B17" s="103">
        <v>1</v>
      </c>
      <c r="C17" s="100">
        <v>6203</v>
      </c>
      <c r="D17" s="100">
        <v>6203</v>
      </c>
      <c r="E17" s="100" t="s">
        <v>186</v>
      </c>
    </row>
    <row r="18" spans="1:6" ht="33.950000000000003" customHeight="1">
      <c r="A18" s="66" t="s">
        <v>177</v>
      </c>
      <c r="B18" s="103">
        <v>1</v>
      </c>
      <c r="C18" s="100">
        <v>3382</v>
      </c>
      <c r="D18" s="100">
        <v>3363</v>
      </c>
      <c r="E18" s="100">
        <v>1675</v>
      </c>
    </row>
    <row r="19" spans="1:6" ht="33.950000000000003" customHeight="1">
      <c r="A19" s="66" t="s">
        <v>178</v>
      </c>
      <c r="B19" s="103">
        <v>1</v>
      </c>
      <c r="C19" s="100">
        <v>6070</v>
      </c>
      <c r="D19" s="100">
        <v>6144</v>
      </c>
      <c r="E19" s="100">
        <v>161</v>
      </c>
    </row>
    <row r="20" spans="1:6" ht="33.950000000000003" customHeight="1">
      <c r="A20" s="66" t="s">
        <v>179</v>
      </c>
      <c r="B20" s="103" t="s">
        <v>154</v>
      </c>
      <c r="C20" s="100" t="s">
        <v>154</v>
      </c>
      <c r="D20" s="100" t="s">
        <v>154</v>
      </c>
      <c r="E20" s="100" t="s">
        <v>154</v>
      </c>
      <c r="F20" s="1" t="s">
        <v>180</v>
      </c>
    </row>
    <row r="21" spans="1:6" ht="33.950000000000003" customHeight="1">
      <c r="A21" s="66" t="s">
        <v>181</v>
      </c>
      <c r="B21" s="103" t="s">
        <v>154</v>
      </c>
      <c r="C21" s="100" t="s">
        <v>154</v>
      </c>
      <c r="D21" s="100" t="s">
        <v>154</v>
      </c>
      <c r="E21" s="100" t="s">
        <v>154</v>
      </c>
      <c r="F21" s="1" t="s">
        <v>182</v>
      </c>
    </row>
    <row r="22" spans="1:6" ht="33.950000000000003" customHeight="1" thickBot="1">
      <c r="A22" s="104" t="s">
        <v>183</v>
      </c>
      <c r="B22" s="105">
        <v>1</v>
      </c>
      <c r="C22" s="106">
        <v>1123</v>
      </c>
      <c r="D22" s="106">
        <v>1152</v>
      </c>
      <c r="E22" s="106">
        <v>121</v>
      </c>
    </row>
    <row r="23" spans="1:6">
      <c r="A23" s="3" t="s">
        <v>184</v>
      </c>
    </row>
    <row r="24" spans="1:6">
      <c r="A24" s="2" t="s">
        <v>2</v>
      </c>
    </row>
  </sheetData>
  <mergeCells count="3">
    <mergeCell ref="A1:E1"/>
    <mergeCell ref="A2:E2"/>
    <mergeCell ref="A4:A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view="pageBreakPreview" topLeftCell="A4" zoomScale="115" zoomScaleNormal="100" zoomScaleSheetLayoutView="115" workbookViewId="0">
      <selection activeCell="L11" sqref="L11"/>
    </sheetView>
  </sheetViews>
  <sheetFormatPr defaultRowHeight="16.5"/>
  <cols>
    <col min="1" max="1" width="5.75" style="1" customWidth="1"/>
    <col min="2" max="2" width="12.5" style="1" customWidth="1"/>
    <col min="3" max="3" width="11.75" style="1" customWidth="1"/>
    <col min="4" max="4" width="8.25" style="1" customWidth="1"/>
    <col min="5" max="6" width="8.125" style="1" customWidth="1"/>
    <col min="7" max="7" width="10.5" style="1" customWidth="1"/>
    <col min="8" max="8" width="10.625" style="1" customWidth="1"/>
    <col min="9" max="9" width="10.5" style="1" customWidth="1"/>
    <col min="10" max="10" width="9" style="1" customWidth="1"/>
    <col min="11" max="16384" width="9" style="1"/>
  </cols>
  <sheetData>
    <row r="1" spans="1:20" ht="25.5">
      <c r="A1" s="129" t="s">
        <v>29</v>
      </c>
      <c r="B1" s="129"/>
      <c r="C1" s="129"/>
      <c r="D1" s="129"/>
      <c r="E1" s="129"/>
      <c r="F1" s="129"/>
      <c r="G1" s="129"/>
      <c r="H1" s="129"/>
      <c r="I1" s="129"/>
    </row>
    <row r="2" spans="1:20" ht="19.5">
      <c r="A2" s="130" t="s">
        <v>28</v>
      </c>
      <c r="B2" s="130"/>
      <c r="C2" s="130"/>
      <c r="D2" s="130"/>
      <c r="E2" s="130"/>
      <c r="F2" s="130"/>
      <c r="G2" s="130"/>
      <c r="H2" s="130"/>
      <c r="I2" s="130"/>
    </row>
    <row r="3" spans="1:20" ht="17.25" thickBot="1">
      <c r="A3" s="17" t="s">
        <v>38</v>
      </c>
      <c r="B3" s="21"/>
      <c r="C3" s="21"/>
      <c r="D3" s="21"/>
      <c r="E3" s="21"/>
      <c r="F3" s="21"/>
      <c r="G3" s="21"/>
      <c r="H3" s="21"/>
      <c r="I3" s="21"/>
    </row>
    <row r="4" spans="1:20" ht="18.75" customHeight="1">
      <c r="A4" s="150" t="s">
        <v>2</v>
      </c>
      <c r="B4" s="152"/>
      <c r="C4" s="153"/>
      <c r="D4" s="154"/>
      <c r="E4" s="155" t="s">
        <v>27</v>
      </c>
      <c r="F4" s="156"/>
      <c r="G4" s="156"/>
      <c r="H4" s="156"/>
      <c r="I4" s="156"/>
    </row>
    <row r="5" spans="1:20" ht="16.5" customHeight="1">
      <c r="A5" s="143"/>
      <c r="B5" s="157" t="s">
        <v>39</v>
      </c>
      <c r="C5" s="159" t="s">
        <v>185</v>
      </c>
      <c r="D5" s="159" t="s">
        <v>40</v>
      </c>
      <c r="E5" s="136" t="s">
        <v>26</v>
      </c>
      <c r="F5" s="138"/>
      <c r="G5" s="138"/>
      <c r="H5" s="138"/>
      <c r="I5" s="138"/>
    </row>
    <row r="6" spans="1:20" ht="52.5" customHeight="1">
      <c r="A6" s="151"/>
      <c r="B6" s="158"/>
      <c r="C6" s="158"/>
      <c r="D6" s="158"/>
      <c r="E6" s="28" t="s">
        <v>41</v>
      </c>
      <c r="F6" s="28" t="s">
        <v>42</v>
      </c>
      <c r="G6" s="28" t="s">
        <v>43</v>
      </c>
      <c r="H6" s="27" t="s">
        <v>44</v>
      </c>
      <c r="I6" s="28" t="s">
        <v>45</v>
      </c>
    </row>
    <row r="7" spans="1:20" ht="21" customHeight="1" thickBot="1">
      <c r="A7" s="19">
        <v>2018</v>
      </c>
      <c r="B7" s="26">
        <v>267457</v>
      </c>
      <c r="C7" s="18">
        <v>139705</v>
      </c>
      <c r="D7" s="18">
        <v>127752</v>
      </c>
      <c r="E7" s="18">
        <v>83199</v>
      </c>
      <c r="F7" s="114" t="s">
        <v>186</v>
      </c>
      <c r="G7" s="114" t="s">
        <v>186</v>
      </c>
      <c r="H7" s="115" t="s">
        <v>186</v>
      </c>
      <c r="I7" s="115" t="s">
        <v>186</v>
      </c>
    </row>
    <row r="8" spans="1:20">
      <c r="A8" s="22" t="s">
        <v>2</v>
      </c>
      <c r="B8" s="21"/>
      <c r="C8" s="21"/>
      <c r="D8" s="21"/>
      <c r="E8" s="21"/>
      <c r="F8" s="21"/>
      <c r="G8" s="21"/>
      <c r="H8" s="21"/>
      <c r="I8" s="21"/>
    </row>
    <row r="9" spans="1:20" ht="17.25" thickBot="1">
      <c r="A9" s="22" t="s">
        <v>2</v>
      </c>
      <c r="B9" s="21"/>
      <c r="C9" s="21"/>
      <c r="D9" s="21"/>
      <c r="E9" s="21"/>
      <c r="F9" s="21"/>
      <c r="G9" s="21"/>
      <c r="H9" s="21"/>
      <c r="I9" s="21"/>
    </row>
    <row r="10" spans="1:20" ht="22.5" customHeight="1">
      <c r="A10" s="150" t="s">
        <v>2</v>
      </c>
      <c r="B10" s="161" t="s">
        <v>25</v>
      </c>
      <c r="C10" s="162"/>
      <c r="D10" s="162"/>
      <c r="E10" s="162"/>
      <c r="F10" s="162"/>
      <c r="G10" s="162"/>
      <c r="H10" s="162"/>
      <c r="I10" s="162"/>
      <c r="M10" s="25"/>
      <c r="N10" s="25"/>
      <c r="O10" s="25"/>
      <c r="P10" s="25"/>
      <c r="Q10" s="25"/>
      <c r="R10" s="25"/>
      <c r="S10" s="25"/>
      <c r="T10" s="25"/>
    </row>
    <row r="11" spans="1:20" ht="30" customHeight="1">
      <c r="A11" s="143"/>
      <c r="B11" s="163" t="s">
        <v>46</v>
      </c>
      <c r="C11" s="164"/>
      <c r="D11" s="165" t="s">
        <v>47</v>
      </c>
      <c r="E11" s="165"/>
      <c r="F11" s="165"/>
      <c r="G11" s="165"/>
      <c r="H11" s="165"/>
      <c r="I11" s="165"/>
    </row>
    <row r="12" spans="1:20" ht="31.5" customHeight="1">
      <c r="A12" s="160"/>
      <c r="B12" s="20" t="s">
        <v>48</v>
      </c>
      <c r="C12" s="20" t="s">
        <v>49</v>
      </c>
      <c r="D12" s="166" t="s">
        <v>50</v>
      </c>
      <c r="E12" s="167"/>
      <c r="F12" s="24" t="s">
        <v>51</v>
      </c>
      <c r="G12" s="23" t="s">
        <v>44</v>
      </c>
      <c r="H12" s="24" t="s">
        <v>59</v>
      </c>
      <c r="I12" s="24" t="s">
        <v>45</v>
      </c>
    </row>
    <row r="13" spans="1:20" ht="24.75" customHeight="1" thickBot="1">
      <c r="A13" s="19">
        <v>2018</v>
      </c>
      <c r="B13" s="116" t="s">
        <v>186</v>
      </c>
      <c r="C13" s="114" t="s">
        <v>186</v>
      </c>
      <c r="D13" s="149">
        <v>5887</v>
      </c>
      <c r="E13" s="149"/>
      <c r="F13" s="70">
        <v>53414</v>
      </c>
      <c r="G13" s="71">
        <v>18170</v>
      </c>
      <c r="H13" s="71">
        <v>10178</v>
      </c>
      <c r="I13" s="71">
        <v>38703</v>
      </c>
    </row>
    <row r="14" spans="1:20" ht="21" customHeight="1" thickBot="1">
      <c r="A14" s="22" t="s">
        <v>2</v>
      </c>
      <c r="B14" s="21"/>
      <c r="C14" s="21"/>
      <c r="D14" s="21"/>
      <c r="E14" s="21"/>
      <c r="F14" s="21"/>
      <c r="G14" s="21"/>
      <c r="H14" s="172"/>
      <c r="I14" s="172"/>
    </row>
    <row r="15" spans="1:20" ht="24.75" customHeight="1">
      <c r="A15" s="150" t="s">
        <v>2</v>
      </c>
      <c r="B15" s="173" t="s">
        <v>52</v>
      </c>
      <c r="C15" s="174"/>
      <c r="D15" s="174"/>
      <c r="E15" s="174"/>
      <c r="F15" s="174"/>
      <c r="G15" s="175"/>
      <c r="H15" s="176" t="s">
        <v>53</v>
      </c>
      <c r="I15" s="177"/>
    </row>
    <row r="16" spans="1:20">
      <c r="A16" s="143"/>
      <c r="B16" s="180" t="s">
        <v>54</v>
      </c>
      <c r="C16" s="181"/>
      <c r="D16" s="181"/>
      <c r="E16" s="181"/>
      <c r="F16" s="181"/>
      <c r="G16" s="182"/>
      <c r="H16" s="178"/>
      <c r="I16" s="178"/>
    </row>
    <row r="17" spans="1:9" ht="30.75" customHeight="1">
      <c r="A17" s="151"/>
      <c r="B17" s="163" t="s">
        <v>60</v>
      </c>
      <c r="C17" s="165"/>
      <c r="D17" s="183"/>
      <c r="E17" s="184" t="s">
        <v>61</v>
      </c>
      <c r="F17" s="165"/>
      <c r="G17" s="183"/>
      <c r="H17" s="179"/>
      <c r="I17" s="179"/>
    </row>
    <row r="18" spans="1:9" ht="17.25" thickBot="1">
      <c r="A18" s="19">
        <v>2018</v>
      </c>
      <c r="B18" s="168">
        <v>34369</v>
      </c>
      <c r="C18" s="169"/>
      <c r="D18" s="169"/>
      <c r="E18" s="169">
        <v>22320</v>
      </c>
      <c r="F18" s="169"/>
      <c r="G18" s="169"/>
      <c r="H18" s="169">
        <v>1217</v>
      </c>
      <c r="I18" s="169"/>
    </row>
    <row r="19" spans="1:9">
      <c r="A19" s="3" t="s">
        <v>24</v>
      </c>
    </row>
    <row r="20" spans="1:9">
      <c r="A20" s="3" t="s">
        <v>23</v>
      </c>
    </row>
    <row r="21" spans="1:9">
      <c r="A21" s="3" t="s">
        <v>55</v>
      </c>
    </row>
    <row r="22" spans="1:9" ht="17.25" thickBot="1">
      <c r="A22" s="17" t="s">
        <v>2</v>
      </c>
    </row>
    <row r="23" spans="1:9" ht="114" customHeight="1" thickBot="1">
      <c r="A23" s="170" t="s">
        <v>62</v>
      </c>
      <c r="B23" s="171"/>
      <c r="C23" s="171"/>
      <c r="D23" s="171"/>
      <c r="E23" s="171"/>
      <c r="F23" s="171"/>
      <c r="G23" s="171"/>
      <c r="H23" s="171"/>
      <c r="I23" s="171"/>
    </row>
  </sheetData>
  <mergeCells count="26">
    <mergeCell ref="B18:D18"/>
    <mergeCell ref="E18:G18"/>
    <mergeCell ref="A23:I23"/>
    <mergeCell ref="H14:I14"/>
    <mergeCell ref="B15:G15"/>
    <mergeCell ref="H15:I17"/>
    <mergeCell ref="B16:G16"/>
    <mergeCell ref="B17:D17"/>
    <mergeCell ref="E17:G17"/>
    <mergeCell ref="A15:A17"/>
    <mergeCell ref="H18:I18"/>
    <mergeCell ref="D13:E13"/>
    <mergeCell ref="A1:I1"/>
    <mergeCell ref="A2:I2"/>
    <mergeCell ref="A4:A6"/>
    <mergeCell ref="B4:D4"/>
    <mergeCell ref="E4:I4"/>
    <mergeCell ref="B5:B6"/>
    <mergeCell ref="C5:C6"/>
    <mergeCell ref="D5:D6"/>
    <mergeCell ref="E5:I5"/>
    <mergeCell ref="A10:A12"/>
    <mergeCell ref="B10:I10"/>
    <mergeCell ref="B11:C11"/>
    <mergeCell ref="D11:I11"/>
    <mergeCell ref="D12:E1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Normal="100" zoomScaleSheetLayoutView="100" workbookViewId="0">
      <selection activeCell="D29" sqref="D29"/>
    </sheetView>
  </sheetViews>
  <sheetFormatPr defaultRowHeight="16.5"/>
  <cols>
    <col min="1" max="1" width="25.25" style="1" customWidth="1"/>
    <col min="2" max="4" width="15.75" style="1" customWidth="1"/>
    <col min="5" max="16384" width="9" style="1"/>
  </cols>
  <sheetData>
    <row r="1" spans="1:4" ht="25.5">
      <c r="A1" s="129" t="s">
        <v>33</v>
      </c>
      <c r="B1" s="129"/>
      <c r="C1" s="129"/>
      <c r="D1" s="129"/>
    </row>
    <row r="2" spans="1:4" ht="30" customHeight="1">
      <c r="A2" s="130" t="s">
        <v>32</v>
      </c>
      <c r="B2" s="130"/>
      <c r="C2" s="130"/>
      <c r="D2" s="130"/>
    </row>
    <row r="3" spans="1:4" ht="30" customHeight="1" thickBot="1">
      <c r="A3" s="17" t="s">
        <v>31</v>
      </c>
      <c r="D3" s="32" t="s">
        <v>1</v>
      </c>
    </row>
    <row r="4" spans="1:4" ht="33" customHeight="1">
      <c r="A4" s="46" t="s">
        <v>2</v>
      </c>
      <c r="B4" s="47" t="s">
        <v>63</v>
      </c>
      <c r="C4" s="47" t="s">
        <v>64</v>
      </c>
      <c r="D4" s="48" t="s">
        <v>65</v>
      </c>
    </row>
    <row r="5" spans="1:4">
      <c r="A5" s="57" t="s">
        <v>5</v>
      </c>
      <c r="B5" s="15">
        <v>117892732</v>
      </c>
      <c r="C5" s="13">
        <v>103321466</v>
      </c>
      <c r="D5" s="14">
        <v>87.6</v>
      </c>
    </row>
    <row r="6" spans="1:4">
      <c r="A6" s="57" t="s">
        <v>66</v>
      </c>
      <c r="B6" s="15">
        <v>240865893</v>
      </c>
      <c r="C6" s="13">
        <v>226860663</v>
      </c>
      <c r="D6" s="11">
        <v>94.2</v>
      </c>
    </row>
    <row r="7" spans="1:4" s="10" customFormat="1">
      <c r="A7" s="57" t="s">
        <v>67</v>
      </c>
      <c r="B7" s="15">
        <v>148111179</v>
      </c>
      <c r="C7" s="13">
        <v>132031834</v>
      </c>
      <c r="D7" s="11">
        <v>89.1</v>
      </c>
    </row>
    <row r="8" spans="1:4" s="10" customFormat="1">
      <c r="A8" s="53" t="s">
        <v>68</v>
      </c>
      <c r="B8" s="54">
        <v>138530742</v>
      </c>
      <c r="C8" s="55">
        <v>118328530</v>
      </c>
      <c r="D8" s="56">
        <v>85.4</v>
      </c>
    </row>
    <row r="9" spans="1:4">
      <c r="A9" s="52" t="s">
        <v>58</v>
      </c>
      <c r="B9" s="40">
        <f>B10+B17+B23</f>
        <v>154137693</v>
      </c>
      <c r="C9" s="41">
        <f>C10+C17+C23</f>
        <v>137329502</v>
      </c>
      <c r="D9" s="58">
        <f>ROUNDUP(C9/B9*100,1)</f>
        <v>89.1</v>
      </c>
    </row>
    <row r="10" spans="1:4" ht="24">
      <c r="A10" s="31" t="s">
        <v>69</v>
      </c>
      <c r="B10" s="42">
        <v>17103864</v>
      </c>
      <c r="C10" s="43">
        <v>17025536</v>
      </c>
      <c r="D10" s="59">
        <f t="shared" ref="D10:D26" si="0">ROUNDUP(C10/B10*100,1)</f>
        <v>99.6</v>
      </c>
    </row>
    <row r="11" spans="1:4" ht="24">
      <c r="A11" s="30" t="s">
        <v>70</v>
      </c>
      <c r="B11" s="15">
        <v>280846</v>
      </c>
      <c r="C11" s="13">
        <v>250929</v>
      </c>
      <c r="D11" s="60">
        <f t="shared" si="0"/>
        <v>89.399999999999991</v>
      </c>
    </row>
    <row r="12" spans="1:4" ht="24">
      <c r="A12" s="30" t="s">
        <v>71</v>
      </c>
      <c r="B12" s="15">
        <v>6182579</v>
      </c>
      <c r="C12" s="13">
        <v>6140448</v>
      </c>
      <c r="D12" s="60">
        <f t="shared" si="0"/>
        <v>99.399999999999991</v>
      </c>
    </row>
    <row r="13" spans="1:4" ht="24">
      <c r="A13" s="30" t="s">
        <v>72</v>
      </c>
      <c r="B13" s="15">
        <v>3982730</v>
      </c>
      <c r="C13" s="13">
        <v>3981074</v>
      </c>
      <c r="D13" s="60">
        <f t="shared" si="0"/>
        <v>100</v>
      </c>
    </row>
    <row r="14" spans="1:4" ht="24">
      <c r="A14" s="30" t="s">
        <v>73</v>
      </c>
      <c r="B14" s="15">
        <v>561373</v>
      </c>
      <c r="C14" s="13">
        <v>560237</v>
      </c>
      <c r="D14" s="60">
        <f t="shared" si="0"/>
        <v>99.8</v>
      </c>
    </row>
    <row r="15" spans="1:4" ht="24">
      <c r="A15" s="30" t="s">
        <v>74</v>
      </c>
      <c r="B15" s="15">
        <v>4416892</v>
      </c>
      <c r="C15" s="13">
        <v>4416892</v>
      </c>
      <c r="D15" s="60">
        <f t="shared" si="0"/>
        <v>100</v>
      </c>
    </row>
    <row r="16" spans="1:4" ht="24">
      <c r="A16" s="30" t="s">
        <v>75</v>
      </c>
      <c r="B16" s="15">
        <v>1679444</v>
      </c>
      <c r="C16" s="13">
        <v>1675956</v>
      </c>
      <c r="D16" s="60">
        <f t="shared" si="0"/>
        <v>99.8</v>
      </c>
    </row>
    <row r="17" spans="1:4" ht="24">
      <c r="A17" s="31" t="s">
        <v>76</v>
      </c>
      <c r="B17" s="42">
        <v>28576058</v>
      </c>
      <c r="C17" s="43">
        <v>11846195</v>
      </c>
      <c r="D17" s="59">
        <f t="shared" si="0"/>
        <v>41.5</v>
      </c>
    </row>
    <row r="18" spans="1:4" ht="24">
      <c r="A18" s="30" t="s">
        <v>77</v>
      </c>
      <c r="B18" s="15">
        <v>894622</v>
      </c>
      <c r="C18" s="13">
        <v>873939</v>
      </c>
      <c r="D18" s="60">
        <f t="shared" si="0"/>
        <v>97.699999999999989</v>
      </c>
    </row>
    <row r="19" spans="1:4" ht="24">
      <c r="A19" s="30" t="s">
        <v>78</v>
      </c>
      <c r="B19" s="15">
        <v>1493592</v>
      </c>
      <c r="C19" s="13">
        <v>1064566</v>
      </c>
      <c r="D19" s="60">
        <f t="shared" si="0"/>
        <v>71.3</v>
      </c>
    </row>
    <row r="20" spans="1:4" ht="24">
      <c r="A20" s="30" t="s">
        <v>79</v>
      </c>
      <c r="B20" s="15">
        <v>4198597</v>
      </c>
      <c r="C20" s="13">
        <v>1350022</v>
      </c>
      <c r="D20" s="60">
        <f t="shared" si="0"/>
        <v>32.200000000000003</v>
      </c>
    </row>
    <row r="21" spans="1:4" ht="24">
      <c r="A21" s="30" t="s">
        <v>80</v>
      </c>
      <c r="B21" s="15">
        <v>3187053</v>
      </c>
      <c r="C21" s="13">
        <v>3094035</v>
      </c>
      <c r="D21" s="60">
        <f t="shared" si="0"/>
        <v>97.1</v>
      </c>
    </row>
    <row r="22" spans="1:4" ht="24">
      <c r="A22" s="30" t="s">
        <v>81</v>
      </c>
      <c r="B22" s="15">
        <v>18802194</v>
      </c>
      <c r="C22" s="13">
        <v>5463633</v>
      </c>
      <c r="D22" s="60">
        <f t="shared" si="0"/>
        <v>29.1</v>
      </c>
    </row>
    <row r="23" spans="1:4" ht="36">
      <c r="A23" s="31" t="s">
        <v>82</v>
      </c>
      <c r="B23" s="42">
        <v>108457771</v>
      </c>
      <c r="C23" s="43">
        <v>108457771</v>
      </c>
      <c r="D23" s="59">
        <f t="shared" si="0"/>
        <v>100</v>
      </c>
    </row>
    <row r="24" spans="1:4" ht="24">
      <c r="A24" s="30" t="s">
        <v>83</v>
      </c>
      <c r="B24" s="15">
        <v>36419530</v>
      </c>
      <c r="C24" s="13">
        <v>36419530</v>
      </c>
      <c r="D24" s="60">
        <f t="shared" si="0"/>
        <v>100</v>
      </c>
    </row>
    <row r="25" spans="1:4" ht="24">
      <c r="A25" s="30" t="s">
        <v>84</v>
      </c>
      <c r="B25" s="15">
        <v>71948162</v>
      </c>
      <c r="C25" s="13">
        <v>71948162</v>
      </c>
      <c r="D25" s="60">
        <f t="shared" si="0"/>
        <v>100</v>
      </c>
    </row>
    <row r="26" spans="1:4" ht="24">
      <c r="A26" s="30" t="s">
        <v>85</v>
      </c>
      <c r="B26" s="15">
        <v>90079</v>
      </c>
      <c r="C26" s="13">
        <v>90079</v>
      </c>
      <c r="D26" s="60">
        <f t="shared" si="0"/>
        <v>100</v>
      </c>
    </row>
    <row r="27" spans="1:4" ht="24">
      <c r="A27" s="30" t="s">
        <v>86</v>
      </c>
      <c r="B27" s="15" t="s">
        <v>186</v>
      </c>
      <c r="C27" s="13" t="s">
        <v>186</v>
      </c>
      <c r="D27" s="61" t="s">
        <v>187</v>
      </c>
    </row>
    <row r="28" spans="1:4" ht="24.75" thickBot="1">
      <c r="A28" s="29" t="s">
        <v>87</v>
      </c>
      <c r="B28" s="44" t="s">
        <v>186</v>
      </c>
      <c r="C28" s="45" t="s">
        <v>186</v>
      </c>
      <c r="D28" s="62" t="s">
        <v>186</v>
      </c>
    </row>
    <row r="29" spans="1:4">
      <c r="A29" s="3" t="s">
        <v>30</v>
      </c>
    </row>
    <row r="30" spans="1:4">
      <c r="A30" s="3" t="s">
        <v>88</v>
      </c>
    </row>
    <row r="31" spans="1:4">
      <c r="A31" s="2" t="s">
        <v>2</v>
      </c>
    </row>
  </sheetData>
  <mergeCells count="2">
    <mergeCell ref="A1:D1"/>
    <mergeCell ref="A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5</vt:i4>
      </vt:variant>
    </vt:vector>
  </HeadingPairs>
  <TitlesOfParts>
    <vt:vector size="12" baseType="lpstr">
      <vt:lpstr>재정</vt:lpstr>
      <vt:lpstr>1. 예산규모, 2. 예산결산총괄</vt:lpstr>
      <vt:lpstr>3. 일반회계 세입결산 </vt:lpstr>
      <vt:lpstr>4. 일반회계 세출결산</vt:lpstr>
      <vt:lpstr>5. 특별회계 예산결산</vt:lpstr>
      <vt:lpstr>6. 지방세 징수 </vt:lpstr>
      <vt:lpstr>7. 세외수입징수</vt:lpstr>
      <vt:lpstr>'3. 일반회계 세입결산 '!Print_Area</vt:lpstr>
      <vt:lpstr>'4. 일반회계 세출결산'!Print_Area</vt:lpstr>
      <vt:lpstr>'5. 특별회계 예산결산'!Print_Area</vt:lpstr>
      <vt:lpstr>'6. 지방세 징수 '!Print_Area</vt:lpstr>
      <vt:lpstr>'7. 세외수입징수'!Print_Area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atec</dc:creator>
  <cp:lastModifiedBy>kijang</cp:lastModifiedBy>
  <cp:lastPrinted>2017-02-16T08:52:49Z</cp:lastPrinted>
  <dcterms:created xsi:type="dcterms:W3CDTF">2016-09-08T00:41:54Z</dcterms:created>
  <dcterms:modified xsi:type="dcterms:W3CDTF">2020-04-20T07:42:51Z</dcterms:modified>
</cp:coreProperties>
</file>