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10" windowHeight="13305" activeTab="3"/>
  </bookViews>
  <sheets>
    <sheet name="토지 및 기후" sheetId="12" r:id="rId1"/>
    <sheet name="1. 위치" sheetId="2" r:id="rId2"/>
    <sheet name="2. 행정구역" sheetId="7" r:id="rId3"/>
    <sheet name="3. 토지지목별현황 " sheetId="15" r:id="rId4"/>
    <sheet name="4. 기상개황 " sheetId="13" r:id="rId5"/>
    <sheet name="5. 일기일수 " sheetId="14" r:id="rId6"/>
    <sheet name="6. 해안선 및 도서" sheetId="11" r:id="rId7"/>
  </sheets>
  <definedNames>
    <definedName name="_xlnm.Print_Area" localSheetId="3">'3. 토지지목별현황 '!$A$2:$AF$20</definedName>
    <definedName name="_xlnm.Print_Area" localSheetId="4">'4. 기상개황 '!$A$1:$R$27</definedName>
    <definedName name="_xlnm.Print_Area" localSheetId="5">'5. 일기일수 '!$A$1:$L$25</definedName>
  </definedNames>
  <calcPr calcId="125725"/>
</workbook>
</file>

<file path=xl/calcChain.xml><?xml version="1.0" encoding="utf-8"?>
<calcChain xmlns="http://schemas.openxmlformats.org/spreadsheetml/2006/main">
  <c r="AF12" i="15"/>
  <c r="AE12"/>
  <c r="AC12"/>
  <c r="AB12"/>
  <c r="AA12"/>
  <c r="Z12"/>
  <c r="X12"/>
  <c r="W12"/>
  <c r="V12"/>
  <c r="U12"/>
  <c r="T12"/>
  <c r="S12"/>
  <c r="R12"/>
  <c r="P12"/>
  <c r="O12"/>
  <c r="N12"/>
  <c r="M12"/>
  <c r="L12"/>
  <c r="K12"/>
  <c r="J12"/>
  <c r="G12"/>
  <c r="F12"/>
  <c r="E12"/>
  <c r="D12"/>
  <c r="C12"/>
  <c r="B12"/>
  <c r="D14" i="13"/>
  <c r="E14"/>
  <c r="F14"/>
  <c r="I14"/>
  <c r="R14"/>
  <c r="Q14"/>
  <c r="L12" i="14"/>
  <c r="K12"/>
  <c r="J12"/>
  <c r="I12"/>
  <c r="H12"/>
  <c r="G12"/>
  <c r="F12"/>
  <c r="E12"/>
  <c r="D12"/>
  <c r="C12"/>
  <c r="B12"/>
  <c r="P14" i="13"/>
  <c r="N14"/>
  <c r="M14"/>
  <c r="L14"/>
  <c r="K14"/>
  <c r="H14"/>
  <c r="G14"/>
  <c r="C14"/>
  <c r="B14"/>
  <c r="B14" i="11" l="1"/>
  <c r="H13" i="7"/>
  <c r="G13"/>
  <c r="F13"/>
  <c r="E13"/>
  <c r="D13"/>
  <c r="C13"/>
  <c r="B13"/>
</calcChain>
</file>

<file path=xl/sharedStrings.xml><?xml version="1.0" encoding="utf-8"?>
<sst xmlns="http://schemas.openxmlformats.org/spreadsheetml/2006/main" count="732" uniqueCount="364">
  <si>
    <t xml:space="preserve">  </t>
  </si>
  <si>
    <t>Location</t>
  </si>
  <si>
    <t>Extremity</t>
  </si>
  <si>
    <t>지 명</t>
  </si>
  <si>
    <t>Name of place</t>
  </si>
  <si>
    <t>극 점</t>
  </si>
  <si>
    <t>Extreme</t>
  </si>
  <si>
    <t>부산광역시</t>
  </si>
  <si>
    <t>동 단</t>
  </si>
  <si>
    <t xml:space="preserve">장안읍 효암리 </t>
  </si>
  <si>
    <r>
      <t xml:space="preserve">동 경 </t>
    </r>
    <r>
      <rPr>
        <sz val="10"/>
        <color rgb="FF000000"/>
        <rFont val="휴먼명조"/>
        <family val="3"/>
        <charset val="129"/>
      </rPr>
      <t>129°18</t>
    </r>
    <r>
      <rPr>
        <sz val="10"/>
        <color rgb="FF000000"/>
        <rFont val="맑은 고딕"/>
        <family val="3"/>
        <charset val="129"/>
        <scheme val="minor"/>
      </rPr>
      <t>′</t>
    </r>
    <r>
      <rPr>
        <sz val="10"/>
        <color rgb="FF000000"/>
        <rFont val="휴먼명조"/>
        <family val="3"/>
        <charset val="129"/>
      </rPr>
      <t>20</t>
    </r>
    <r>
      <rPr>
        <sz val="10"/>
        <color rgb="FF000000"/>
        <rFont val="맑은 고딕"/>
        <family val="3"/>
        <charset val="129"/>
        <scheme val="minor"/>
      </rPr>
      <t>″</t>
    </r>
  </si>
  <si>
    <t xml:space="preserve">기장군 </t>
  </si>
  <si>
    <t>Eastern</t>
  </si>
  <si>
    <t>East longitude</t>
  </si>
  <si>
    <t>기장읍</t>
  </si>
  <si>
    <t>기장대로</t>
  </si>
  <si>
    <r>
      <t>북 위</t>
    </r>
    <r>
      <rPr>
        <sz val="10"/>
        <color rgb="FF000000"/>
        <rFont val="휴먼명조"/>
        <family val="3"/>
        <charset val="129"/>
      </rPr>
      <t>  35°19</t>
    </r>
    <r>
      <rPr>
        <sz val="10"/>
        <color rgb="FF000000"/>
        <rFont val="맑은 고딕"/>
        <family val="3"/>
        <charset val="129"/>
        <scheme val="minor"/>
      </rPr>
      <t>′</t>
    </r>
    <r>
      <rPr>
        <sz val="10"/>
        <color rgb="FF000000"/>
        <rFont val="휴먼명조"/>
        <family val="3"/>
        <charset val="129"/>
      </rPr>
      <t>28</t>
    </r>
    <r>
      <rPr>
        <sz val="10"/>
        <color rgb="FF000000"/>
        <rFont val="맑은 고딕"/>
        <family val="3"/>
        <charset val="129"/>
        <scheme val="minor"/>
      </rPr>
      <t>″</t>
    </r>
  </si>
  <si>
    <t>North latitude</t>
  </si>
  <si>
    <r>
      <t xml:space="preserve">동서간 </t>
    </r>
    <r>
      <rPr>
        <sz val="10"/>
        <color rgb="FF000000"/>
        <rFont val="휴먼명조"/>
        <family val="3"/>
        <charset val="129"/>
      </rPr>
      <t>18.18</t>
    </r>
    <r>
      <rPr>
        <sz val="10"/>
        <color rgb="FF000000"/>
        <rFont val="맑은 고딕"/>
        <family val="3"/>
        <charset val="129"/>
        <scheme val="minor"/>
      </rPr>
      <t>㎞</t>
    </r>
  </si>
  <si>
    <t>East-West </t>
  </si>
  <si>
    <t>서 단</t>
  </si>
  <si>
    <t xml:space="preserve">철마면 송정리 </t>
  </si>
  <si>
    <r>
      <t xml:space="preserve">동 경 </t>
    </r>
    <r>
      <rPr>
        <sz val="10"/>
        <color rgb="FF000000"/>
        <rFont val="휴먼명조"/>
        <family val="3"/>
        <charset val="129"/>
      </rPr>
      <t>129°06</t>
    </r>
    <r>
      <rPr>
        <sz val="10"/>
        <color rgb="FF000000"/>
        <rFont val="맑은 고딕"/>
        <family val="3"/>
        <charset val="129"/>
        <scheme val="minor"/>
      </rPr>
      <t>′</t>
    </r>
    <r>
      <rPr>
        <sz val="10"/>
        <color rgb="FF000000"/>
        <rFont val="휴먼명조"/>
        <family val="3"/>
        <charset val="129"/>
      </rPr>
      <t>32</t>
    </r>
    <r>
      <rPr>
        <sz val="10"/>
        <color rgb="FF000000"/>
        <rFont val="맑은 고딕"/>
        <family val="3"/>
        <charset val="129"/>
        <scheme val="minor"/>
      </rPr>
      <t>″</t>
    </r>
  </si>
  <si>
    <t>Distance</t>
  </si>
  <si>
    <t>Western</t>
  </si>
  <si>
    <r>
      <t>북 위</t>
    </r>
    <r>
      <rPr>
        <sz val="10"/>
        <color rgb="FF000000"/>
        <rFont val="휴먼명조"/>
        <family val="3"/>
        <charset val="129"/>
      </rPr>
      <t>  35°18</t>
    </r>
    <r>
      <rPr>
        <sz val="10"/>
        <color rgb="FF000000"/>
        <rFont val="맑은 고딕"/>
        <family val="3"/>
        <charset val="129"/>
        <scheme val="minor"/>
      </rPr>
      <t>′</t>
    </r>
    <r>
      <rPr>
        <sz val="10"/>
        <color rgb="FF000000"/>
        <rFont val="휴먼명조"/>
        <family val="3"/>
        <charset val="129"/>
      </rPr>
      <t>16</t>
    </r>
    <r>
      <rPr>
        <sz val="10"/>
        <color rgb="FF000000"/>
        <rFont val="맑은 고딕"/>
        <family val="3"/>
        <charset val="129"/>
        <scheme val="minor"/>
      </rPr>
      <t>″</t>
    </r>
  </si>
  <si>
    <t>560, Kijang dae-ro</t>
  </si>
  <si>
    <t>남 단</t>
  </si>
  <si>
    <t>기장읍 시랑리</t>
  </si>
  <si>
    <r>
      <t xml:space="preserve">동 경 </t>
    </r>
    <r>
      <rPr>
        <sz val="10"/>
        <color rgb="FF000000"/>
        <rFont val="휴먼명조"/>
        <family val="3"/>
        <charset val="129"/>
      </rPr>
      <t>129°12</t>
    </r>
    <r>
      <rPr>
        <sz val="10"/>
        <color rgb="FF000000"/>
        <rFont val="맑은 고딕"/>
        <family val="3"/>
        <charset val="129"/>
        <scheme val="minor"/>
      </rPr>
      <t>′</t>
    </r>
    <r>
      <rPr>
        <sz val="10"/>
        <color rgb="FF000000"/>
        <rFont val="휴먼명조"/>
        <family val="3"/>
        <charset val="129"/>
      </rPr>
      <t>27</t>
    </r>
    <r>
      <rPr>
        <sz val="10"/>
        <color rgb="FF000000"/>
        <rFont val="맑은 고딕"/>
        <family val="3"/>
        <charset val="129"/>
        <scheme val="minor"/>
      </rPr>
      <t>″</t>
    </r>
  </si>
  <si>
    <t>Kijang-gun Busan,</t>
  </si>
  <si>
    <t>Southern</t>
  </si>
  <si>
    <t>655-4</t>
  </si>
  <si>
    <t>Korea</t>
  </si>
  <si>
    <r>
      <t>북 위</t>
    </r>
    <r>
      <rPr>
        <sz val="10"/>
        <color rgb="FF000000"/>
        <rFont val="휴먼명조"/>
        <family val="3"/>
        <charset val="129"/>
      </rPr>
      <t>  35°10</t>
    </r>
    <r>
      <rPr>
        <sz val="10"/>
        <color rgb="FF000000"/>
        <rFont val="맑은 고딕"/>
        <family val="3"/>
        <charset val="129"/>
        <scheme val="minor"/>
      </rPr>
      <t>′</t>
    </r>
    <r>
      <rPr>
        <sz val="10"/>
        <color rgb="FF000000"/>
        <rFont val="휴먼명조"/>
        <family val="3"/>
        <charset val="129"/>
      </rPr>
      <t>54</t>
    </r>
    <r>
      <rPr>
        <sz val="10"/>
        <color rgb="FF000000"/>
        <rFont val="맑은 고딕"/>
        <family val="3"/>
        <charset val="129"/>
        <scheme val="minor"/>
      </rPr>
      <t>″</t>
    </r>
  </si>
  <si>
    <r>
      <t xml:space="preserve">남북간 </t>
    </r>
    <r>
      <rPr>
        <sz val="10"/>
        <color rgb="FF000000"/>
        <rFont val="휴먼명조"/>
        <family val="3"/>
        <charset val="129"/>
      </rPr>
      <t>23.0</t>
    </r>
    <r>
      <rPr>
        <sz val="10"/>
        <color rgb="FF000000"/>
        <rFont val="맑은 고딕"/>
        <family val="3"/>
        <charset val="129"/>
        <scheme val="minor"/>
      </rPr>
      <t>㎞</t>
    </r>
  </si>
  <si>
    <t>South-North</t>
  </si>
  <si>
    <t>북 단</t>
  </si>
  <si>
    <t>장안읍 장안리</t>
  </si>
  <si>
    <r>
      <t xml:space="preserve">동 경 </t>
    </r>
    <r>
      <rPr>
        <sz val="10"/>
        <color rgb="FF000000"/>
        <rFont val="휴먼명조"/>
        <family val="3"/>
        <charset val="129"/>
      </rPr>
      <t>129°12</t>
    </r>
    <r>
      <rPr>
        <sz val="10"/>
        <color rgb="FF000000"/>
        <rFont val="맑은 고딕"/>
        <family val="3"/>
        <charset val="129"/>
        <scheme val="minor"/>
      </rPr>
      <t>′</t>
    </r>
    <r>
      <rPr>
        <sz val="10"/>
        <color rgb="FF000000"/>
        <rFont val="휴먼명조"/>
        <family val="3"/>
        <charset val="129"/>
      </rPr>
      <t>05</t>
    </r>
    <r>
      <rPr>
        <sz val="10"/>
        <color rgb="FF000000"/>
        <rFont val="맑은 고딕"/>
        <family val="3"/>
        <charset val="129"/>
        <scheme val="minor"/>
      </rPr>
      <t>″</t>
    </r>
  </si>
  <si>
    <t>Northern</t>
  </si>
  <si>
    <r>
      <t>산</t>
    </r>
    <r>
      <rPr>
        <sz val="10"/>
        <color rgb="FF000000"/>
        <rFont val="휴먼명조"/>
        <family val="3"/>
        <charset val="129"/>
      </rPr>
      <t>65-1</t>
    </r>
  </si>
  <si>
    <r>
      <t>북 위</t>
    </r>
    <r>
      <rPr>
        <sz val="10"/>
        <color rgb="FF000000"/>
        <rFont val="휴먼명조"/>
        <family val="3"/>
        <charset val="129"/>
      </rPr>
      <t>  35°22</t>
    </r>
    <r>
      <rPr>
        <sz val="10"/>
        <color rgb="FF000000"/>
        <rFont val="맑은 고딕"/>
        <family val="3"/>
        <charset val="129"/>
        <scheme val="minor"/>
      </rPr>
      <t>′</t>
    </r>
    <r>
      <rPr>
        <sz val="10"/>
        <color rgb="FF000000"/>
        <rFont val="휴먼명조"/>
        <family val="3"/>
        <charset val="129"/>
      </rPr>
      <t>35</t>
    </r>
    <r>
      <rPr>
        <sz val="10"/>
        <color rgb="FF000000"/>
        <rFont val="맑은 고딕"/>
        <family val="3"/>
        <charset val="129"/>
        <scheme val="minor"/>
      </rPr>
      <t>″</t>
    </r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</si>
  <si>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토지정보과</t>
    </r>
  </si>
  <si>
    <t>2 0 1 3</t>
  </si>
  <si>
    <t>2 0 1 4</t>
  </si>
  <si>
    <t>-</t>
  </si>
  <si>
    <t>철 마 면</t>
  </si>
  <si>
    <t>Area of Land Category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</si>
  <si>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)</t>
    </r>
  </si>
  <si>
    <t>계</t>
  </si>
  <si>
    <t>Total</t>
  </si>
  <si>
    <t>전</t>
  </si>
  <si>
    <t>Dry paddy</t>
  </si>
  <si>
    <t>답</t>
  </si>
  <si>
    <t>Rice paddy</t>
  </si>
  <si>
    <t>과수원</t>
  </si>
  <si>
    <t>Orchard</t>
  </si>
  <si>
    <t>목장용지</t>
  </si>
  <si>
    <t>Pasture</t>
  </si>
  <si>
    <t>임 야</t>
  </si>
  <si>
    <t>Forest field</t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</si>
  <si>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1) </t>
    </r>
    <r>
      <rPr>
        <sz val="10"/>
        <color rgb="FF000000"/>
        <rFont val="맑은 고딕"/>
        <family val="3"/>
        <charset val="129"/>
        <scheme val="minor"/>
      </rPr>
      <t>도랑</t>
    </r>
  </si>
  <si>
    <r>
      <t xml:space="preserve">2) </t>
    </r>
    <r>
      <rPr>
        <sz val="10"/>
        <color rgb="FF000000"/>
        <rFont val="맑은 고딕"/>
        <family val="3"/>
        <charset val="129"/>
        <scheme val="minor"/>
      </rPr>
      <t>저수지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웅덩이</t>
    </r>
    <r>
      <rPr>
        <sz val="10"/>
        <color rgb="FF000000"/>
        <rFont val="한양신명조"/>
        <family val="3"/>
        <charset val="129"/>
      </rPr>
      <t> </t>
    </r>
  </si>
  <si>
    <t>Area of Land Category(Cont'd)</t>
  </si>
  <si>
    <t>대 지</t>
  </si>
  <si>
    <t>Building site</t>
  </si>
  <si>
    <t>공 장 용 지</t>
  </si>
  <si>
    <t>Factory site</t>
  </si>
  <si>
    <t>학 교 용 지</t>
  </si>
  <si>
    <t>School site</t>
  </si>
  <si>
    <t>도 로</t>
  </si>
  <si>
    <t>Road</t>
  </si>
  <si>
    <t>주 차 장</t>
  </si>
  <si>
    <t>Parking lot</t>
  </si>
  <si>
    <t>주유소 용지</t>
  </si>
  <si>
    <t>Service</t>
  </si>
  <si>
    <t>station site</t>
  </si>
  <si>
    <t>철 도 용 지</t>
  </si>
  <si>
    <t>Railway</t>
  </si>
  <si>
    <t>하 천</t>
  </si>
  <si>
    <t>River</t>
  </si>
  <si>
    <t>제 방</t>
  </si>
  <si>
    <t>Bank</t>
  </si>
  <si>
    <t>Ditch</t>
  </si>
  <si>
    <t>Marsh</t>
  </si>
  <si>
    <t>양어장</t>
  </si>
  <si>
    <t>Fish farm</t>
  </si>
  <si>
    <r>
      <t xml:space="preserve">2) </t>
    </r>
    <r>
      <rPr>
        <sz val="10"/>
        <color rgb="FF000000"/>
        <rFont val="맑은 고딕"/>
        <family val="3"/>
        <charset val="129"/>
        <scheme val="minor"/>
      </rPr>
      <t>저수지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웅덩이</t>
    </r>
    <r>
      <rPr>
        <sz val="10"/>
        <color rgb="FF000000"/>
        <rFont val="휴먼명조"/>
        <family val="3"/>
        <charset val="129"/>
      </rPr>
      <t> </t>
    </r>
  </si>
  <si>
    <t>3. 토 지 지 목 별 현 황</t>
  </si>
  <si>
    <t>3. 토 지 지 목 별 현 황(계속)</t>
  </si>
  <si>
    <t>1. 위 치</t>
  </si>
  <si>
    <t>구 거1)</t>
  </si>
  <si>
    <t>유 지2)</t>
  </si>
  <si>
    <t>군 청 소 재 지
Location of Gun Office</t>
    <phoneticPr fontId="6" type="noConversion"/>
  </si>
  <si>
    <r>
      <rPr>
        <sz val="10"/>
        <color rgb="FF000000"/>
        <rFont val="맑은고딕"/>
        <family val="3"/>
        <charset val="129"/>
      </rPr>
      <t>단</t>
    </r>
    <r>
      <rPr>
        <sz val="10"/>
        <color rgb="FF000000"/>
        <rFont val="휴먼명조"/>
        <family val="3"/>
        <charset val="129"/>
      </rPr>
      <t xml:space="preserve">
Extremity </t>
    </r>
    <phoneticPr fontId="6" type="noConversion"/>
  </si>
  <si>
    <t>연 장 거 리
Gross distance</t>
    <phoneticPr fontId="6" type="noConversion"/>
  </si>
  <si>
    <t>경도와 위도의 극점
Extreme of longitude and latitude</t>
    <phoneticPr fontId="6" type="noConversion"/>
  </si>
  <si>
    <t>광천지
Mineral Spring site</t>
    <phoneticPr fontId="6" type="noConversion"/>
  </si>
  <si>
    <t>창 고 용 지
Warehouse site</t>
    <phoneticPr fontId="6" type="noConversion"/>
  </si>
  <si>
    <t>수 도 용 지
Water reservoirs</t>
    <phoneticPr fontId="6" type="noConversion"/>
  </si>
  <si>
    <t>잡 종 지
Miscella-neous site</t>
    <phoneticPr fontId="6" type="noConversion"/>
  </si>
  <si>
    <t>체 육 용 지
Sporting facilities site</t>
    <phoneticPr fontId="6" type="noConversion"/>
  </si>
  <si>
    <t>유 원 지
Recreation area</t>
    <phoneticPr fontId="6" type="noConversion"/>
  </si>
  <si>
    <t>종 교 용 지
Religious site</t>
    <phoneticPr fontId="6" type="noConversion"/>
  </si>
  <si>
    <t xml:space="preserve">사 적 지
Historical
 </t>
    <phoneticPr fontId="6" type="noConversion"/>
  </si>
  <si>
    <t xml:space="preserve">묘 지
Grave 
</t>
    <phoneticPr fontId="6" type="noConversion"/>
  </si>
  <si>
    <t>(Unit : ㎡)</t>
    <phoneticPr fontId="6" type="noConversion"/>
  </si>
  <si>
    <t>철 마 면
Cheolma-Myeon</t>
    <phoneticPr fontId="6" type="noConversion"/>
  </si>
  <si>
    <t>2 0 1 6</t>
    <phoneticPr fontId="6" type="noConversion"/>
  </si>
  <si>
    <t>2 0 1 5</t>
    <phoneticPr fontId="6" type="noConversion"/>
  </si>
  <si>
    <t>2 0 1 7</t>
    <phoneticPr fontId="6" type="noConversion"/>
  </si>
  <si>
    <t>1,382,735.0</t>
  </si>
  <si>
    <t>3,462,160.0</t>
  </si>
  <si>
    <t>392,994.0</t>
  </si>
  <si>
    <t>339,456.0</t>
  </si>
  <si>
    <t>25,390,556.3</t>
  </si>
  <si>
    <t>1,360,600.3</t>
  </si>
  <si>
    <t>5,684,356.1</t>
  </si>
  <si>
    <t>1,054,181.0</t>
  </si>
  <si>
    <t>46,799.0</t>
  </si>
  <si>
    <t>33,016,355.0</t>
  </si>
  <si>
    <t>650,351.0</t>
  </si>
  <si>
    <t>2,869,652.0</t>
  </si>
  <si>
    <t>83,670.0</t>
  </si>
  <si>
    <t>399,229.0</t>
  </si>
  <si>
    <t>23,987,279.0</t>
  </si>
  <si>
    <t>1,729,953.0</t>
  </si>
  <si>
    <t>3,864,615.0</t>
  </si>
  <si>
    <t>399,618.0</t>
  </si>
  <si>
    <t>339,839.0</t>
  </si>
  <si>
    <t>22,629,238.0</t>
  </si>
  <si>
    <t>1,437,415.0</t>
  </si>
  <si>
    <t>5,486,917.0</t>
  </si>
  <si>
    <t>237,087.0</t>
  </si>
  <si>
    <t>409,497.0</t>
  </si>
  <si>
    <t>41,269,691.0</t>
  </si>
  <si>
    <t>3,130,065.8</t>
  </si>
  <si>
    <t>479,935.6</t>
  </si>
  <si>
    <t>161,467.4</t>
  </si>
  <si>
    <t>1,818,161.7</t>
  </si>
  <si>
    <t>2,505,856.1</t>
  </si>
  <si>
    <t>76,834.1</t>
  </si>
  <si>
    <t>3,004,840.3</t>
  </si>
  <si>
    <t>1,465,052.4</t>
  </si>
  <si>
    <t>308,938.1</t>
  </si>
  <si>
    <t>1,523,451.8</t>
  </si>
  <si>
    <t>232,855.0</t>
  </si>
  <si>
    <t>32,907.5</t>
  </si>
  <si>
    <t>969,484.1</t>
  </si>
  <si>
    <t>38,275.0</t>
  </si>
  <si>
    <t>33,467.8</t>
  </si>
  <si>
    <t>2,499,322.3</t>
  </si>
  <si>
    <t>2,593,310.2</t>
  </si>
  <si>
    <t>2,288,058.6</t>
  </si>
  <si>
    <t>1,964,727.9</t>
  </si>
  <si>
    <t>1,108,968.4</t>
  </si>
  <si>
    <t>119,170.3</t>
  </si>
  <si>
    <t>27,423.0</t>
  </si>
  <si>
    <t>29,762.7</t>
  </si>
  <si>
    <t>33,757.2</t>
  </si>
  <si>
    <t>16,963.0</t>
  </si>
  <si>
    <t>48,351.3</t>
  </si>
  <si>
    <t>44,044.8</t>
  </si>
  <si>
    <t>16,550.0</t>
  </si>
  <si>
    <t>71,441.3</t>
  </si>
  <si>
    <t>2,385.0</t>
  </si>
  <si>
    <t>14,685.0</t>
  </si>
  <si>
    <t>24,106.9</t>
  </si>
  <si>
    <t>9,503.0</t>
  </si>
  <si>
    <t>8,074.0</t>
  </si>
  <si>
    <t>21,657.0</t>
  </si>
  <si>
    <t>163,673.0</t>
  </si>
  <si>
    <t>166,651.0</t>
  </si>
  <si>
    <t>130,866.0</t>
  </si>
  <si>
    <t>181,931.0</t>
  </si>
  <si>
    <t>339,378.7</t>
  </si>
  <si>
    <t>861,522.3</t>
  </si>
  <si>
    <t>553,438.1</t>
  </si>
  <si>
    <t>388,233.1</t>
  </si>
  <si>
    <t>962,358.0</t>
  </si>
  <si>
    <t>16,881.0</t>
  </si>
  <si>
    <t>79,344.7</t>
  </si>
  <si>
    <t>11,478.7</t>
  </si>
  <si>
    <t>15,777.0</t>
  </si>
  <si>
    <t>26,476.0</t>
  </si>
  <si>
    <t>472,013.9</t>
  </si>
  <si>
    <t>96,693.0</t>
  </si>
  <si>
    <t>12,513.0</t>
  </si>
  <si>
    <t>16,692.0</t>
  </si>
  <si>
    <t>546,805.3</t>
  </si>
  <si>
    <t>131,047.4</t>
  </si>
  <si>
    <t>1,345.0</t>
  </si>
  <si>
    <t>16,932.6</t>
  </si>
  <si>
    <t>285,947.0</t>
  </si>
  <si>
    <t>90,736.0</t>
  </si>
  <si>
    <t>11,355.6</t>
  </si>
  <si>
    <t>503,376.0</t>
  </si>
  <si>
    <t>80,712.0</t>
  </si>
  <si>
    <t>12,901.0</t>
  </si>
  <si>
    <t>612,457.0</t>
  </si>
  <si>
    <t>149,116.7</t>
  </si>
  <si>
    <t>20,424.9</t>
  </si>
  <si>
    <t>166,286.3</t>
  </si>
  <si>
    <t>76,750.0</t>
  </si>
  <si>
    <t>29,662.6</t>
  </si>
  <si>
    <t>115,085.0</t>
  </si>
  <si>
    <t>345,200.6</t>
  </si>
  <si>
    <t>632,947.3</t>
  </si>
  <si>
    <t>3,822.0</t>
  </si>
  <si>
    <t>16,291.0</t>
  </si>
  <si>
    <t>46,712.0</t>
  </si>
  <si>
    <t>83,926.0</t>
  </si>
  <si>
    <t>276,124.8</t>
  </si>
  <si>
    <t>1,080,116.8</t>
  </si>
  <si>
    <t>1,573.0</t>
  </si>
  <si>
    <t>5,751.0</t>
  </si>
  <si>
    <t>39,693.6</t>
  </si>
  <si>
    <t>624,082.9</t>
  </si>
  <si>
    <t>313,598.0</t>
  </si>
  <si>
    <t>6,671.2</t>
  </si>
  <si>
    <t>1,488,898.0</t>
  </si>
  <si>
    <t>40,513.0</t>
  </si>
  <si>
    <t>83,875.0</t>
  </si>
  <si>
    <t>253,509.6</t>
  </si>
  <si>
    <t>66,172.2</t>
  </si>
  <si>
    <t>22,226.0</t>
  </si>
  <si>
    <t>16,633.9</t>
  </si>
  <si>
    <t>577,437.0</t>
  </si>
  <si>
    <t>277,287.0</t>
  </si>
  <si>
    <t>-</t>
    <phoneticPr fontId="6" type="noConversion"/>
  </si>
  <si>
    <t>39,265,877.5</t>
  </si>
  <si>
    <t>51,118,996.4</t>
  </si>
  <si>
    <t>38,206,877.2</t>
  </si>
  <si>
    <t>35,763,714.0</t>
  </si>
  <si>
    <t>53,942,556.0</t>
  </si>
  <si>
    <t>2. 행 정 구 역</t>
  </si>
  <si>
    <t>Area and Number of Administrative Units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</si>
  <si>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</t>
    </r>
    <r>
      <rPr>
        <sz val="10"/>
        <color rgb="FF000000"/>
        <rFont val="휴먼명조"/>
        <family val="3"/>
        <charset val="129"/>
      </rPr>
      <t>)</t>
    </r>
  </si>
  <si>
    <t xml:space="preserve">           (Unit : Number)</t>
    <phoneticPr fontId="6" type="noConversion"/>
  </si>
  <si>
    <t>면 적(㎢)</t>
  </si>
  <si>
    <t>읍</t>
  </si>
  <si>
    <t>면</t>
  </si>
  <si>
    <t>리</t>
  </si>
  <si>
    <t>반</t>
  </si>
  <si>
    <t>Area</t>
  </si>
  <si>
    <t>Eup</t>
  </si>
  <si>
    <t>Myeon</t>
  </si>
  <si>
    <t>Ri</t>
  </si>
  <si>
    <t>구 성 비 (%)</t>
  </si>
  <si>
    <t>법 정</t>
  </si>
  <si>
    <t>행 정</t>
  </si>
  <si>
    <t>Ban</t>
  </si>
  <si>
    <t>Composition</t>
  </si>
  <si>
    <t xml:space="preserve">Legal </t>
  </si>
  <si>
    <t>Administrative</t>
  </si>
  <si>
    <t>2 0 1 5</t>
    <phoneticPr fontId="6" type="noConversion"/>
  </si>
  <si>
    <t>2 0 1 6</t>
    <phoneticPr fontId="6" type="noConversion"/>
  </si>
  <si>
    <t>2 0 1 7</t>
    <phoneticPr fontId="6" type="noConversion"/>
  </si>
  <si>
    <t>기 장 읍
Kijang-eup</t>
    <phoneticPr fontId="6" type="noConversion"/>
  </si>
  <si>
    <t>장 안 읍
Jangan-eup</t>
    <phoneticPr fontId="6" type="noConversion"/>
  </si>
  <si>
    <t>정 관 읍
Jeonggwan-eup</t>
    <phoneticPr fontId="6" type="noConversion"/>
  </si>
  <si>
    <t>일 광 면
Ilgwang-myeon</t>
    <phoneticPr fontId="6" type="noConversion"/>
  </si>
  <si>
    <t>철 마 면
Cheolma-myeon</t>
    <phoneticPr fontId="6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</si>
  <si>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행정지원과</t>
    </r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</si>
  <si>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부산지방기상청</t>
    </r>
  </si>
  <si>
    <r>
      <t xml:space="preserve">12 </t>
    </r>
    <r>
      <rPr>
        <sz val="10"/>
        <color rgb="FF000000"/>
        <rFont val="맑은 고딕"/>
        <family val="3"/>
        <charset val="129"/>
        <scheme val="minor"/>
      </rPr>
      <t>월
December</t>
    </r>
    <phoneticPr fontId="6" type="noConversion"/>
  </si>
  <si>
    <r>
      <t xml:space="preserve">11 </t>
    </r>
    <r>
      <rPr>
        <sz val="10"/>
        <color rgb="FF000000"/>
        <rFont val="맑은 고딕"/>
        <family val="3"/>
        <charset val="129"/>
        <scheme val="minor"/>
      </rPr>
      <t>월
November</t>
    </r>
    <phoneticPr fontId="6" type="noConversion"/>
  </si>
  <si>
    <r>
      <t xml:space="preserve">10 </t>
    </r>
    <r>
      <rPr>
        <sz val="10"/>
        <color rgb="FF000000"/>
        <rFont val="맑은 고딕"/>
        <family val="3"/>
        <charset val="129"/>
        <scheme val="minor"/>
      </rPr>
      <t>월
October</t>
    </r>
    <phoneticPr fontId="6" type="noConversion"/>
  </si>
  <si>
    <r>
      <t xml:space="preserve">9 </t>
    </r>
    <r>
      <rPr>
        <sz val="10"/>
        <color rgb="FF000000"/>
        <rFont val="맑은 고딕"/>
        <family val="3"/>
        <charset val="129"/>
        <scheme val="minor"/>
      </rPr>
      <t>월
September</t>
    </r>
    <phoneticPr fontId="6" type="noConversion"/>
  </si>
  <si>
    <r>
      <t xml:space="preserve">8 </t>
    </r>
    <r>
      <rPr>
        <sz val="10"/>
        <color rgb="FF000000"/>
        <rFont val="맑은 고딕"/>
        <family val="3"/>
        <charset val="129"/>
        <scheme val="minor"/>
      </rPr>
      <t>월
August</t>
    </r>
    <phoneticPr fontId="6" type="noConversion"/>
  </si>
  <si>
    <r>
      <t xml:space="preserve">7 </t>
    </r>
    <r>
      <rPr>
        <sz val="10"/>
        <color rgb="FF000000"/>
        <rFont val="맑은 고딕"/>
        <family val="3"/>
        <charset val="129"/>
        <scheme val="minor"/>
      </rPr>
      <t>월
July</t>
    </r>
    <phoneticPr fontId="6" type="noConversion"/>
  </si>
  <si>
    <r>
      <t xml:space="preserve">6 </t>
    </r>
    <r>
      <rPr>
        <sz val="10"/>
        <color rgb="FF000000"/>
        <rFont val="맑은 고딕"/>
        <family val="3"/>
        <charset val="129"/>
        <scheme val="minor"/>
      </rPr>
      <t>월
June</t>
    </r>
    <phoneticPr fontId="6" type="noConversion"/>
  </si>
  <si>
    <r>
      <t xml:space="preserve">5 </t>
    </r>
    <r>
      <rPr>
        <sz val="10"/>
        <color rgb="FF000000"/>
        <rFont val="맑은 고딕"/>
        <family val="3"/>
        <charset val="129"/>
        <scheme val="minor"/>
      </rPr>
      <t>월
May</t>
    </r>
    <phoneticPr fontId="6" type="noConversion"/>
  </si>
  <si>
    <r>
      <t xml:space="preserve">4 </t>
    </r>
    <r>
      <rPr>
        <sz val="10"/>
        <color rgb="FF000000"/>
        <rFont val="맑은 고딕"/>
        <family val="3"/>
        <charset val="129"/>
        <scheme val="minor"/>
      </rPr>
      <t>월
April</t>
    </r>
    <phoneticPr fontId="6" type="noConversion"/>
  </si>
  <si>
    <r>
      <t xml:space="preserve">3 </t>
    </r>
    <r>
      <rPr>
        <sz val="10"/>
        <color rgb="FF000000"/>
        <rFont val="맑은 고딕"/>
        <family val="3"/>
        <charset val="129"/>
        <scheme val="minor"/>
      </rPr>
      <t>월
March</t>
    </r>
    <phoneticPr fontId="6" type="noConversion"/>
  </si>
  <si>
    <r>
      <t xml:space="preserve">2 </t>
    </r>
    <r>
      <rPr>
        <sz val="10"/>
        <color rgb="FF000000"/>
        <rFont val="맑은 고딕"/>
        <family val="3"/>
        <charset val="129"/>
        <scheme val="minor"/>
      </rPr>
      <t>월
February</t>
    </r>
    <phoneticPr fontId="6" type="noConversion"/>
  </si>
  <si>
    <r>
      <t xml:space="preserve">1 </t>
    </r>
    <r>
      <rPr>
        <sz val="10"/>
        <color rgb="FF000000"/>
        <rFont val="맑은 고딕"/>
        <family val="3"/>
        <charset val="129"/>
        <scheme val="minor"/>
      </rPr>
      <t>월
January</t>
    </r>
    <phoneticPr fontId="6" type="noConversion"/>
  </si>
  <si>
    <t>최대
순간풍속
Greatest gust</t>
    <phoneticPr fontId="6" type="noConversion"/>
  </si>
  <si>
    <t xml:space="preserve">
최대
풍속
Fastest
</t>
    <phoneticPr fontId="6" type="noConversion"/>
  </si>
  <si>
    <t>평균
풍속
Mean</t>
    <phoneticPr fontId="6" type="noConversion"/>
  </si>
  <si>
    <t>최 소
Lowest</t>
    <phoneticPr fontId="6" type="noConversion"/>
  </si>
  <si>
    <t>평 균
Mean</t>
    <phoneticPr fontId="6" type="noConversion"/>
  </si>
  <si>
    <t>최저 극값
Lowest</t>
    <phoneticPr fontId="6" type="noConversion"/>
  </si>
  <si>
    <t>평균 최저
Mean
minimum</t>
    <phoneticPr fontId="6" type="noConversion"/>
  </si>
  <si>
    <t>최고 극값
Highest</t>
    <phoneticPr fontId="6" type="noConversion"/>
  </si>
  <si>
    <t>평균 최고
Mean
maximum</t>
    <phoneticPr fontId="6" type="noConversion"/>
  </si>
  <si>
    <t>평 균
Mean</t>
    <phoneticPr fontId="6" type="noConversion"/>
  </si>
  <si>
    <t>바 람(m/s)  
Windspeed</t>
    <phoneticPr fontId="6" type="noConversion"/>
  </si>
  <si>
    <t>최심신적설
(㎝)
Maximum depth
of snowfall</t>
    <phoneticPr fontId="6" type="noConversion"/>
  </si>
  <si>
    <t>일조시간
(hr)
Duration
of sunshine</t>
    <phoneticPr fontId="6" type="noConversion"/>
  </si>
  <si>
    <t>평균운량
10%
Mean
Cloud</t>
    <phoneticPr fontId="6" type="noConversion"/>
  </si>
  <si>
    <t>평균이슬점온도
(℃)
Mean
dewpoint
temperature</t>
    <phoneticPr fontId="6" type="noConversion"/>
  </si>
  <si>
    <t>평균해면기압
(hPa)
Air pressure
of 
mean sea level</t>
    <phoneticPr fontId="6" type="noConversion"/>
  </si>
  <si>
    <t xml:space="preserve">상 대 습 도 (%) 
Relative Humidity </t>
    <phoneticPr fontId="6" type="noConversion"/>
  </si>
  <si>
    <t>강 수 량
(㎜)
Precipitation</t>
    <phoneticPr fontId="6" type="noConversion"/>
  </si>
  <si>
    <t xml:space="preserve">기 온(℃)    
Air temperature </t>
    <phoneticPr fontId="6" type="noConversion"/>
  </si>
  <si>
    <t>Summary of Meteorological Data(Cont'd)</t>
  </si>
  <si>
    <t>Summary of Meteorological Data</t>
  </si>
  <si>
    <t>4. 기 상 개 황(계속)</t>
  </si>
  <si>
    <t>4. 기 상 개 황</t>
  </si>
  <si>
    <t>5. 일 기 일 수</t>
  </si>
  <si>
    <t>Weather Days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</si>
  <si>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일</t>
    </r>
    <r>
      <rPr>
        <sz val="10"/>
        <color rgb="FF000000"/>
        <rFont val="휴먼명조"/>
        <family val="3"/>
        <charset val="129"/>
      </rPr>
      <t>)</t>
    </r>
  </si>
  <si>
    <t>(Unit : Day)</t>
  </si>
  <si>
    <t>맑 음</t>
  </si>
  <si>
    <t>구름</t>
  </si>
  <si>
    <t>흐 림</t>
  </si>
  <si>
    <t>강 수</t>
  </si>
  <si>
    <t>서 리</t>
  </si>
  <si>
    <t>안 개</t>
  </si>
  <si>
    <t>눈</t>
  </si>
  <si>
    <t>뇌 전</t>
  </si>
  <si>
    <t>폭 풍</t>
  </si>
  <si>
    <t>황 사</t>
  </si>
  <si>
    <t>Clear</t>
  </si>
  <si>
    <t>조금</t>
  </si>
  <si>
    <t>많음</t>
  </si>
  <si>
    <t>Cloud</t>
  </si>
  <si>
    <t>Rain</t>
  </si>
  <si>
    <t>Frost</t>
  </si>
  <si>
    <t>Fog</t>
  </si>
  <si>
    <t>Snow</t>
  </si>
  <si>
    <t>Thunder-storm</t>
  </si>
  <si>
    <t>Gale</t>
  </si>
  <si>
    <t>Yellow sand</t>
  </si>
  <si>
    <t>partly</t>
  </si>
  <si>
    <t>Mostly</t>
  </si>
  <si>
    <t>cloudy</t>
  </si>
  <si>
    <t>6. 해 안 선 및 도 서</t>
  </si>
  <si>
    <t>Coastline and Islands</t>
  </si>
  <si>
    <t>해 안 선(km)1)</t>
    <phoneticPr fontId="6" type="noConversion"/>
  </si>
  <si>
    <t>도 서 현 황 Islands</t>
  </si>
  <si>
    <t>Coastline</t>
  </si>
  <si>
    <t>도서수
(개)
No.of Islands</t>
    <phoneticPr fontId="6" type="noConversion"/>
  </si>
  <si>
    <t>면 적
(㎡)
Area</t>
    <phoneticPr fontId="6" type="noConversion"/>
  </si>
  <si>
    <t>세대
Households</t>
    <phoneticPr fontId="6" type="noConversion"/>
  </si>
  <si>
    <t>인구(명)
Population
(person)</t>
    <phoneticPr fontId="6" type="noConversion"/>
  </si>
  <si>
    <t>육지부</t>
  </si>
  <si>
    <t>도서부</t>
  </si>
  <si>
    <t>유인도(개)</t>
  </si>
  <si>
    <t>무인도(개)</t>
  </si>
  <si>
    <t>Mainland</t>
  </si>
  <si>
    <t>Island</t>
  </si>
  <si>
    <t>Inhabited</t>
  </si>
  <si>
    <t>Uninhabited</t>
  </si>
  <si>
    <t>기 장 읍
Kijang-Eup</t>
    <phoneticPr fontId="6" type="noConversion"/>
  </si>
  <si>
    <t>장 안 읍
Jangan-Eup</t>
    <phoneticPr fontId="6" type="noConversion"/>
  </si>
  <si>
    <t>일 광 면
Ilgwang-Myeon</t>
    <phoneticPr fontId="6" type="noConversion"/>
  </si>
  <si>
    <t>자료 : 해양수산과</t>
    <phoneticPr fontId="6" type="noConversion"/>
  </si>
  <si>
    <r>
      <t>주</t>
    </r>
    <r>
      <rPr>
        <sz val="10"/>
        <color rgb="FF000000"/>
        <rFont val="휴먼명조"/>
        <family val="3"/>
        <charset val="129"/>
      </rPr>
      <t xml:space="preserve">1) </t>
    </r>
    <r>
      <rPr>
        <sz val="10"/>
        <color rgb="FF000000"/>
        <rFont val="맑은 고딕"/>
        <family val="3"/>
        <charset val="129"/>
        <scheme val="minor"/>
      </rPr>
      <t>섬을 제외한 해안선 거리임</t>
    </r>
  </si>
  <si>
    <t>-</t>
    <phoneticPr fontId="6" type="noConversion"/>
  </si>
  <si>
    <t>-</t>
    <phoneticPr fontId="6" type="noConversion"/>
  </si>
  <si>
    <t>…</t>
    <phoneticPr fontId="6" type="noConversion"/>
  </si>
  <si>
    <t>(단위 : ㎡)</t>
    <phoneticPr fontId="6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</si>
  <si>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)</t>
    </r>
    <phoneticPr fontId="6" type="noConversion"/>
  </si>
  <si>
    <t xml:space="preserve">공 원
Park
</t>
    <phoneticPr fontId="6" type="noConversion"/>
  </si>
  <si>
    <t>2 0 1 7</t>
    <phoneticPr fontId="6" type="noConversion"/>
  </si>
  <si>
    <t>-</t>
    <phoneticPr fontId="6" type="noConversion"/>
  </si>
  <si>
    <t>기 장 읍
Kijang-Eup</t>
    <phoneticPr fontId="6" type="noConversion"/>
  </si>
  <si>
    <t>장 안 읍
Jangan-Eup</t>
    <phoneticPr fontId="6" type="noConversion"/>
  </si>
  <si>
    <t>정 관 읍
Jeonggwan-eup</t>
    <phoneticPr fontId="6" type="noConversion"/>
  </si>
  <si>
    <t>일 광 면
Ilgwang-Myeon</t>
    <phoneticPr fontId="6" type="noConversion"/>
  </si>
  <si>
    <t>철 마 면
Cheolma-Myeon</t>
    <phoneticPr fontId="6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</si>
</sst>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&quot;₩&quot;#,##0_);[Red]\(&quot;₩&quot;#,##0\)"/>
    <numFmt numFmtId="177" formatCode="0.00;_"/>
    <numFmt numFmtId="178" formatCode="0.0_ "/>
    <numFmt numFmtId="179" formatCode="0.0"/>
    <numFmt numFmtId="180" formatCode="#,##0.0"/>
    <numFmt numFmtId="181" formatCode="_ * #,##0_ ;_ * \-#,##0_ ;_ * &quot;-&quot;_ ;_ @_ "/>
  </numFmts>
  <fonts count="30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한컴바탕"/>
      <family val="1"/>
      <charset val="129"/>
    </font>
    <font>
      <sz val="20"/>
      <color rgb="FF000000"/>
      <name val="휴먼명조"/>
      <family val="3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휴먼명조"/>
      <family val="3"/>
      <charset val="129"/>
    </font>
    <font>
      <sz val="10"/>
      <color rgb="FF000000"/>
      <name val="한양신명조"/>
      <family val="3"/>
      <charset val="129"/>
    </font>
    <font>
      <sz val="9"/>
      <color rgb="FF000000"/>
      <name val="휴먼명조"/>
      <family val="3"/>
      <charset val="129"/>
    </font>
    <font>
      <b/>
      <sz val="9"/>
      <color rgb="FF000000"/>
      <name val="휴먼명조"/>
      <family val="3"/>
      <charset val="129"/>
    </font>
    <font>
      <sz val="20"/>
      <color rgb="FF000000"/>
      <name val="명조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color rgb="FF000000"/>
      <name val="맑은고딕"/>
      <family val="3"/>
      <charset val="129"/>
    </font>
    <font>
      <sz val="10"/>
      <color rgb="FF000000"/>
      <name val="휴먼명조"/>
      <charset val="129"/>
    </font>
    <font>
      <sz val="9"/>
      <color rgb="FF000000"/>
      <name val="휴먼명조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휴먼명조"/>
      <family val="3"/>
      <charset val="129"/>
    </font>
    <font>
      <sz val="10"/>
      <color theme="1"/>
      <name val="휴먼명조"/>
      <charset val="129"/>
    </font>
    <font>
      <b/>
      <sz val="10"/>
      <color theme="1"/>
      <name val="휴먼명조"/>
      <family val="3"/>
      <charset val="129"/>
    </font>
    <font>
      <sz val="9"/>
      <color rgb="FF000000"/>
      <name val="한양중고딕"/>
      <family val="3"/>
      <charset val="129"/>
    </font>
    <font>
      <b/>
      <sz val="9"/>
      <color rgb="FF000000"/>
      <name val="한양중고딕"/>
      <family val="3"/>
      <charset val="129"/>
    </font>
    <font>
      <b/>
      <sz val="10"/>
      <color rgb="FF000000"/>
      <name val="한컴바탕"/>
      <family val="1"/>
      <charset val="129"/>
    </font>
    <font>
      <sz val="10"/>
      <name val="휴먼명조"/>
      <family val="3"/>
      <charset val="129"/>
    </font>
    <font>
      <b/>
      <sz val="10"/>
      <color rgb="FF000000"/>
      <name val="휴먼명조"/>
      <charset val="129"/>
    </font>
    <font>
      <b/>
      <sz val="10"/>
      <name val="휴먼명조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0"/>
      <color indexed="8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81" fontId="27" fillId="0" borderId="0" applyProtection="0"/>
    <xf numFmtId="0" fontId="28" fillId="0" borderId="0">
      <alignment vertical="center"/>
    </xf>
    <xf numFmtId="0" fontId="29" fillId="0" borderId="0"/>
    <xf numFmtId="0" fontId="17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1" fillId="0" borderId="15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right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6" fontId="10" fillId="0" borderId="0" xfId="1" applyNumberFormat="1" applyFont="1" applyBorder="1" applyAlignment="1">
      <alignment horizontal="right" vertical="center" wrapText="1"/>
    </xf>
    <xf numFmtId="176" fontId="10" fillId="0" borderId="23" xfId="0" applyNumberFormat="1" applyFont="1" applyBorder="1" applyAlignment="1">
      <alignment horizontal="righ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76" fontId="18" fillId="0" borderId="0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8" fontId="21" fillId="0" borderId="0" xfId="0" applyNumberFormat="1" applyFont="1" applyBorder="1" applyAlignment="1">
      <alignment horizontal="center" vertical="center" wrapText="1"/>
    </xf>
    <xf numFmtId="178" fontId="21" fillId="0" borderId="5" xfId="0" applyNumberFormat="1" applyFont="1" applyBorder="1" applyAlignment="1">
      <alignment horizontal="center" vertical="center" wrapText="1"/>
    </xf>
    <xf numFmtId="179" fontId="22" fillId="0" borderId="0" xfId="0" applyNumberFormat="1" applyFont="1" applyBorder="1" applyAlignment="1">
      <alignment horizontal="center" vertical="center" wrapText="1"/>
    </xf>
    <xf numFmtId="178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9" fontId="21" fillId="0" borderId="0" xfId="0" applyNumberFormat="1" applyFont="1" applyBorder="1" applyAlignment="1">
      <alignment horizontal="center" vertical="center" wrapText="1"/>
    </xf>
    <xf numFmtId="180" fontId="10" fillId="0" borderId="5" xfId="1" applyNumberFormat="1" applyFont="1" applyBorder="1" applyAlignment="1" applyProtection="1">
      <alignment horizontal="center" vertical="center" wrapText="1"/>
      <protection locked="0"/>
    </xf>
    <xf numFmtId="180" fontId="21" fillId="0" borderId="0" xfId="1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3" fontId="24" fillId="0" borderId="0" xfId="1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0" fillId="0" borderId="27" xfId="0" applyBorder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8" fontId="21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Border="1" applyAlignment="1">
      <alignment horizontal="right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7">
    <cellStyle name="쉼표 [0]" xfId="1" builtinId="6"/>
    <cellStyle name="쉼표 [0] 2" xfId="2"/>
    <cellStyle name="콤마 [0]_해안선및도서" xfId="3"/>
    <cellStyle name="표준" xfId="0" builtinId="0"/>
    <cellStyle name="표준 10" xfId="4"/>
    <cellStyle name="표준 2" xfId="5"/>
    <cellStyle name="표준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9525</xdr:rowOff>
    </xdr:from>
    <xdr:to>
      <xdr:col>7</xdr:col>
      <xdr:colOff>542925</xdr:colOff>
      <xdr:row>14</xdr:row>
      <xdr:rowOff>57150</xdr:rowOff>
    </xdr:to>
    <xdr:pic>
      <xdr:nvPicPr>
        <xdr:cNvPr id="2" name="_x171242912" descr="DRW000027e036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895475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6"/>
  <sheetViews>
    <sheetView topLeftCell="A7" workbookViewId="0">
      <selection activeCell="C37" sqref="C37"/>
    </sheetView>
  </sheetViews>
  <sheetFormatPr defaultRowHeight="16.5"/>
  <sheetData>
    <row r="6" spans="4:4">
      <c r="D6" s="1" t="s">
        <v>0</v>
      </c>
    </row>
  </sheetData>
  <phoneticPr fontId="6" type="noConversion"/>
  <printOptions gridLines="1"/>
  <pageMargins left="0.96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85" zoomScaleNormal="85" zoomScaleSheetLayoutView="85" workbookViewId="0">
      <selection activeCell="E36" sqref="E36"/>
    </sheetView>
  </sheetViews>
  <sheetFormatPr defaultRowHeight="16.5"/>
  <cols>
    <col min="1" max="1" width="18.625" customWidth="1"/>
    <col min="2" max="2" width="12.875" customWidth="1"/>
    <col min="3" max="3" width="16.875" customWidth="1"/>
    <col min="4" max="4" width="19.625" customWidth="1"/>
    <col min="5" max="5" width="13.75" customWidth="1"/>
  </cols>
  <sheetData>
    <row r="1" spans="1:8" ht="35.1" customHeight="1"/>
    <row r="2" spans="1:8" ht="25.5" customHeight="1">
      <c r="A2" s="142" t="s">
        <v>91</v>
      </c>
      <c r="B2" s="142"/>
      <c r="C2" s="142"/>
      <c r="D2" s="142"/>
      <c r="E2" s="142"/>
      <c r="F2" s="9"/>
      <c r="G2" s="9"/>
      <c r="H2" s="9"/>
    </row>
    <row r="3" spans="1:8" ht="30" customHeight="1">
      <c r="C3" s="2" t="s">
        <v>1</v>
      </c>
    </row>
    <row r="4" spans="1:8" ht="21.95" customHeight="1" thickBot="1">
      <c r="C4" s="19"/>
    </row>
    <row r="5" spans="1:8" ht="12.95" customHeight="1">
      <c r="A5" s="143" t="s">
        <v>94</v>
      </c>
      <c r="B5" s="146" t="s">
        <v>95</v>
      </c>
      <c r="C5" s="149" t="s">
        <v>97</v>
      </c>
      <c r="D5" s="143"/>
      <c r="E5" s="149" t="s">
        <v>96</v>
      </c>
    </row>
    <row r="6" spans="1:8" ht="12.95" customHeight="1">
      <c r="A6" s="144"/>
      <c r="B6" s="147"/>
      <c r="C6" s="150"/>
      <c r="D6" s="144"/>
      <c r="E6" s="150"/>
    </row>
    <row r="7" spans="1:8" ht="12.95" customHeight="1">
      <c r="A7" s="144"/>
      <c r="B7" s="147"/>
      <c r="C7" s="151"/>
      <c r="D7" s="145"/>
      <c r="E7" s="150"/>
    </row>
    <row r="8" spans="1:8" ht="21.95" customHeight="1">
      <c r="A8" s="144"/>
      <c r="B8" s="147"/>
      <c r="C8" s="32" t="s">
        <v>3</v>
      </c>
      <c r="D8" s="32" t="s">
        <v>5</v>
      </c>
      <c r="E8" s="150"/>
    </row>
    <row r="9" spans="1:8" ht="21.95" customHeight="1">
      <c r="A9" s="145"/>
      <c r="B9" s="148"/>
      <c r="C9" s="23" t="s">
        <v>4</v>
      </c>
      <c r="D9" s="23" t="s">
        <v>6</v>
      </c>
      <c r="E9" s="151"/>
    </row>
    <row r="10" spans="1:8" ht="18.75" customHeight="1">
      <c r="A10" s="3" t="s">
        <v>0</v>
      </c>
      <c r="B10" s="4" t="s">
        <v>0</v>
      </c>
      <c r="C10" s="5" t="s">
        <v>0</v>
      </c>
      <c r="D10" s="5" t="s">
        <v>0</v>
      </c>
      <c r="E10" s="5" t="s">
        <v>0</v>
      </c>
    </row>
    <row r="11" spans="1:8" ht="18.75" customHeight="1">
      <c r="A11" s="22" t="s">
        <v>7</v>
      </c>
      <c r="B11" s="24" t="s">
        <v>8</v>
      </c>
      <c r="C11" s="35" t="s">
        <v>9</v>
      </c>
      <c r="D11" s="35" t="s">
        <v>10</v>
      </c>
      <c r="E11" s="37" t="s">
        <v>0</v>
      </c>
    </row>
    <row r="12" spans="1:8" ht="18.75" customHeight="1">
      <c r="A12" s="22" t="s">
        <v>11</v>
      </c>
      <c r="B12" s="26" t="s">
        <v>12</v>
      </c>
      <c r="C12" s="36">
        <v>427</v>
      </c>
      <c r="D12" s="36" t="s">
        <v>13</v>
      </c>
      <c r="E12" s="37" t="s">
        <v>0</v>
      </c>
    </row>
    <row r="13" spans="1:8" ht="18.75" customHeight="1">
      <c r="A13" s="22" t="s">
        <v>14</v>
      </c>
      <c r="B13" s="26" t="s">
        <v>2</v>
      </c>
      <c r="C13" s="37" t="s">
        <v>0</v>
      </c>
      <c r="D13" s="37" t="s">
        <v>0</v>
      </c>
      <c r="E13" s="37" t="s">
        <v>0</v>
      </c>
    </row>
    <row r="14" spans="1:8" ht="18.75" customHeight="1">
      <c r="A14" s="22" t="s">
        <v>15</v>
      </c>
      <c r="B14" s="6" t="s">
        <v>0</v>
      </c>
      <c r="C14" s="37" t="s">
        <v>0</v>
      </c>
      <c r="D14" s="35" t="s">
        <v>16</v>
      </c>
      <c r="E14" s="37" t="s">
        <v>0</v>
      </c>
    </row>
    <row r="15" spans="1:8" ht="18.75" customHeight="1">
      <c r="A15" s="34">
        <v>560</v>
      </c>
      <c r="B15" s="6" t="s">
        <v>0</v>
      </c>
      <c r="C15" s="37" t="s">
        <v>0</v>
      </c>
      <c r="D15" s="36" t="s">
        <v>17</v>
      </c>
      <c r="E15" s="35" t="s">
        <v>18</v>
      </c>
    </row>
    <row r="16" spans="1:8" ht="18.75" customHeight="1">
      <c r="A16" s="25" t="s">
        <v>0</v>
      </c>
      <c r="B16" s="6" t="s">
        <v>0</v>
      </c>
      <c r="C16" s="37" t="s">
        <v>0</v>
      </c>
      <c r="D16" s="37" t="s">
        <v>0</v>
      </c>
      <c r="E16" s="36" t="s">
        <v>19</v>
      </c>
    </row>
    <row r="17" spans="1:5" ht="18.75" customHeight="1">
      <c r="A17" s="25" t="s">
        <v>0</v>
      </c>
      <c r="B17" s="24" t="s">
        <v>20</v>
      </c>
      <c r="C17" s="35" t="s">
        <v>21</v>
      </c>
      <c r="D17" s="35" t="s">
        <v>22</v>
      </c>
      <c r="E17" s="36" t="s">
        <v>23</v>
      </c>
    </row>
    <row r="18" spans="1:5" ht="18.75" customHeight="1">
      <c r="A18" s="25" t="s">
        <v>0</v>
      </c>
      <c r="B18" s="26" t="s">
        <v>24</v>
      </c>
      <c r="C18" s="36">
        <v>610</v>
      </c>
      <c r="D18" s="36" t="s">
        <v>13</v>
      </c>
      <c r="E18" s="37" t="s">
        <v>0</v>
      </c>
    </row>
    <row r="19" spans="1:5" ht="18.75" customHeight="1">
      <c r="A19" s="25" t="s">
        <v>0</v>
      </c>
      <c r="B19" s="26" t="s">
        <v>2</v>
      </c>
      <c r="C19" s="37" t="s">
        <v>0</v>
      </c>
      <c r="D19" s="37" t="s">
        <v>0</v>
      </c>
      <c r="E19" s="37" t="s">
        <v>0</v>
      </c>
    </row>
    <row r="20" spans="1:5" ht="18.75" customHeight="1">
      <c r="A20" s="25" t="s">
        <v>0</v>
      </c>
      <c r="B20" s="6" t="s">
        <v>0</v>
      </c>
      <c r="C20" s="37" t="s">
        <v>0</v>
      </c>
      <c r="D20" s="35" t="s">
        <v>25</v>
      </c>
      <c r="E20" s="37" t="s">
        <v>0</v>
      </c>
    </row>
    <row r="21" spans="1:5" ht="18.75" customHeight="1">
      <c r="A21" s="25" t="s">
        <v>0</v>
      </c>
      <c r="B21" s="6" t="s">
        <v>0</v>
      </c>
      <c r="C21" s="37" t="s">
        <v>0</v>
      </c>
      <c r="D21" s="36" t="s">
        <v>17</v>
      </c>
      <c r="E21" s="37" t="s">
        <v>0</v>
      </c>
    </row>
    <row r="22" spans="1:5" ht="18.75" customHeight="1">
      <c r="A22" s="25" t="s">
        <v>0</v>
      </c>
      <c r="B22" s="6" t="s">
        <v>0</v>
      </c>
      <c r="C22" s="37" t="s">
        <v>0</v>
      </c>
      <c r="D22" s="37" t="s">
        <v>0</v>
      </c>
      <c r="E22" s="37" t="s">
        <v>0</v>
      </c>
    </row>
    <row r="23" spans="1:5" ht="18.75" customHeight="1">
      <c r="A23" s="25" t="s">
        <v>0</v>
      </c>
      <c r="B23" s="6" t="s">
        <v>0</v>
      </c>
      <c r="C23" s="37" t="s">
        <v>0</v>
      </c>
      <c r="D23" s="37" t="s">
        <v>0</v>
      </c>
      <c r="E23" s="37" t="s">
        <v>0</v>
      </c>
    </row>
    <row r="24" spans="1:5" ht="18.75" customHeight="1">
      <c r="A24" s="34" t="s">
        <v>26</v>
      </c>
      <c r="B24" s="24" t="s">
        <v>27</v>
      </c>
      <c r="C24" s="35" t="s">
        <v>28</v>
      </c>
      <c r="D24" s="35" t="s">
        <v>29</v>
      </c>
      <c r="E24" s="37" t="s">
        <v>0</v>
      </c>
    </row>
    <row r="25" spans="1:5" ht="18.75" customHeight="1">
      <c r="A25" s="34" t="s">
        <v>30</v>
      </c>
      <c r="B25" s="26" t="s">
        <v>31</v>
      </c>
      <c r="C25" s="36" t="s">
        <v>32</v>
      </c>
      <c r="D25" s="36" t="s">
        <v>13</v>
      </c>
      <c r="E25" s="37" t="s">
        <v>0</v>
      </c>
    </row>
    <row r="26" spans="1:5" ht="18.75" customHeight="1">
      <c r="A26" s="34" t="s">
        <v>33</v>
      </c>
      <c r="B26" s="26" t="s">
        <v>2</v>
      </c>
      <c r="C26" s="37" t="s">
        <v>0</v>
      </c>
      <c r="D26" s="37" t="s">
        <v>0</v>
      </c>
      <c r="E26" s="37" t="s">
        <v>0</v>
      </c>
    </row>
    <row r="27" spans="1:5" ht="18.75" customHeight="1">
      <c r="A27" s="25" t="s">
        <v>0</v>
      </c>
      <c r="B27" s="6" t="s">
        <v>0</v>
      </c>
      <c r="C27" s="37" t="s">
        <v>0</v>
      </c>
      <c r="D27" s="35" t="s">
        <v>34</v>
      </c>
      <c r="E27" s="37" t="s">
        <v>0</v>
      </c>
    </row>
    <row r="28" spans="1:5" ht="18.75" customHeight="1">
      <c r="A28" s="25" t="s">
        <v>0</v>
      </c>
      <c r="B28" s="6" t="s">
        <v>0</v>
      </c>
      <c r="C28" s="37" t="s">
        <v>0</v>
      </c>
      <c r="D28" s="36" t="s">
        <v>17</v>
      </c>
      <c r="E28" s="35" t="s">
        <v>35</v>
      </c>
    </row>
    <row r="29" spans="1:5" ht="18.75" customHeight="1">
      <c r="A29" s="25" t="s">
        <v>0</v>
      </c>
      <c r="B29" s="6" t="s">
        <v>0</v>
      </c>
      <c r="C29" s="37" t="s">
        <v>0</v>
      </c>
      <c r="D29" s="37" t="s">
        <v>0</v>
      </c>
      <c r="E29" s="36" t="s">
        <v>36</v>
      </c>
    </row>
    <row r="30" spans="1:5" ht="18.75" customHeight="1">
      <c r="A30" s="25" t="s">
        <v>0</v>
      </c>
      <c r="B30" s="24" t="s">
        <v>37</v>
      </c>
      <c r="C30" s="35" t="s">
        <v>38</v>
      </c>
      <c r="D30" s="35" t="s">
        <v>39</v>
      </c>
      <c r="E30" s="36" t="s">
        <v>23</v>
      </c>
    </row>
    <row r="31" spans="1:5" ht="18.75" customHeight="1">
      <c r="A31" s="25" t="s">
        <v>0</v>
      </c>
      <c r="B31" s="26" t="s">
        <v>40</v>
      </c>
      <c r="C31" s="35" t="s">
        <v>41</v>
      </c>
      <c r="D31" s="36" t="s">
        <v>13</v>
      </c>
      <c r="E31" s="37" t="s">
        <v>0</v>
      </c>
    </row>
    <row r="32" spans="1:5" ht="18.75" customHeight="1">
      <c r="A32" s="25" t="s">
        <v>0</v>
      </c>
      <c r="B32" s="26" t="s">
        <v>2</v>
      </c>
      <c r="C32" s="37" t="s">
        <v>0</v>
      </c>
      <c r="D32" s="37" t="s">
        <v>0</v>
      </c>
      <c r="E32" s="37" t="s">
        <v>0</v>
      </c>
    </row>
    <row r="33" spans="1:5" ht="18.75" customHeight="1">
      <c r="A33" s="25" t="s">
        <v>0</v>
      </c>
      <c r="B33" s="6" t="s">
        <v>0</v>
      </c>
      <c r="C33" s="37" t="s">
        <v>0</v>
      </c>
      <c r="D33" s="35" t="s">
        <v>42</v>
      </c>
      <c r="E33" s="37" t="s">
        <v>0</v>
      </c>
    </row>
    <row r="34" spans="1:5" ht="18.75" customHeight="1">
      <c r="A34" s="25" t="s">
        <v>0</v>
      </c>
      <c r="B34" s="6" t="s">
        <v>0</v>
      </c>
      <c r="C34" s="37" t="s">
        <v>0</v>
      </c>
      <c r="D34" s="36" t="s">
        <v>17</v>
      </c>
      <c r="E34" s="37" t="s">
        <v>0</v>
      </c>
    </row>
    <row r="35" spans="1:5" ht="18.75" customHeight="1" thickBot="1">
      <c r="A35" s="38" t="s">
        <v>0</v>
      </c>
      <c r="B35" s="39" t="s">
        <v>0</v>
      </c>
      <c r="C35" s="40" t="s">
        <v>0</v>
      </c>
      <c r="D35" s="40" t="s">
        <v>0</v>
      </c>
      <c r="E35" s="40" t="s">
        <v>0</v>
      </c>
    </row>
    <row r="36" spans="1:5" ht="18.75" customHeight="1">
      <c r="A36" s="7" t="s">
        <v>43</v>
      </c>
    </row>
    <row r="37" spans="1:5">
      <c r="A37" s="8" t="s">
        <v>0</v>
      </c>
    </row>
  </sheetData>
  <mergeCells count="5">
    <mergeCell ref="A2:E2"/>
    <mergeCell ref="A5:A9"/>
    <mergeCell ref="B5:B9"/>
    <mergeCell ref="E5:E9"/>
    <mergeCell ref="C5:D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topLeftCell="A4" zoomScale="110" zoomScaleNormal="100" zoomScaleSheetLayoutView="110" workbookViewId="0">
      <selection activeCell="K13" sqref="K13"/>
    </sheetView>
  </sheetViews>
  <sheetFormatPr defaultRowHeight="16.5"/>
  <cols>
    <col min="1" max="1" width="15.875" customWidth="1"/>
    <col min="3" max="3" width="10.5" customWidth="1"/>
    <col min="7" max="7" width="12.75" customWidth="1"/>
  </cols>
  <sheetData>
    <row r="1" spans="1:8" ht="35.1" customHeight="1"/>
    <row r="2" spans="1:8" ht="25.5">
      <c r="A2" s="142" t="s">
        <v>236</v>
      </c>
      <c r="B2" s="142"/>
      <c r="C2" s="142"/>
      <c r="D2" s="142"/>
      <c r="E2" s="142"/>
      <c r="F2" s="142"/>
      <c r="G2" s="142"/>
      <c r="H2" s="142"/>
    </row>
    <row r="3" spans="1:8" ht="30" customHeight="1">
      <c r="A3" s="152" t="s">
        <v>237</v>
      </c>
      <c r="B3" s="152"/>
      <c r="C3" s="152"/>
      <c r="D3" s="152"/>
      <c r="E3" s="152"/>
      <c r="F3" s="152"/>
      <c r="G3" s="152"/>
      <c r="H3" s="152"/>
    </row>
    <row r="4" spans="1:8" ht="30" customHeight="1" thickBot="1">
      <c r="A4" s="8" t="s">
        <v>238</v>
      </c>
      <c r="B4" s="8"/>
      <c r="G4" s="153" t="s">
        <v>239</v>
      </c>
      <c r="H4" s="153"/>
    </row>
    <row r="5" spans="1:8" ht="21.95" customHeight="1">
      <c r="A5" s="154" t="s">
        <v>0</v>
      </c>
      <c r="B5" s="149" t="s">
        <v>240</v>
      </c>
      <c r="C5" s="143"/>
      <c r="D5" s="52" t="s">
        <v>241</v>
      </c>
      <c r="E5" s="52" t="s">
        <v>242</v>
      </c>
      <c r="F5" s="149" t="s">
        <v>243</v>
      </c>
      <c r="G5" s="143"/>
      <c r="H5" s="149" t="s">
        <v>244</v>
      </c>
    </row>
    <row r="6" spans="1:8" ht="21.95" customHeight="1">
      <c r="A6" s="155"/>
      <c r="B6" s="150" t="s">
        <v>245</v>
      </c>
      <c r="C6" s="144"/>
      <c r="D6" s="53" t="s">
        <v>246</v>
      </c>
      <c r="E6" s="53" t="s">
        <v>247</v>
      </c>
      <c r="F6" s="151" t="s">
        <v>248</v>
      </c>
      <c r="G6" s="145"/>
      <c r="H6" s="150"/>
    </row>
    <row r="7" spans="1:8" ht="21.95" customHeight="1">
      <c r="A7" s="155"/>
      <c r="B7" s="157" t="s">
        <v>0</v>
      </c>
      <c r="C7" s="32" t="s">
        <v>249</v>
      </c>
      <c r="D7" s="69"/>
      <c r="E7" s="69"/>
      <c r="F7" s="32" t="s">
        <v>250</v>
      </c>
      <c r="G7" s="32" t="s">
        <v>251</v>
      </c>
      <c r="H7" s="150" t="s">
        <v>252</v>
      </c>
    </row>
    <row r="8" spans="1:8" ht="21.95" customHeight="1">
      <c r="A8" s="156"/>
      <c r="B8" s="158"/>
      <c r="C8" s="70" t="s">
        <v>253</v>
      </c>
      <c r="D8" s="71"/>
      <c r="E8" s="71"/>
      <c r="F8" s="33" t="s">
        <v>254</v>
      </c>
      <c r="G8" s="33" t="s">
        <v>255</v>
      </c>
      <c r="H8" s="151"/>
    </row>
    <row r="9" spans="1:8" ht="38.1" customHeight="1">
      <c r="A9" s="47" t="s">
        <v>44</v>
      </c>
      <c r="B9" s="26">
        <v>218.28</v>
      </c>
      <c r="C9" s="36">
        <v>100</v>
      </c>
      <c r="D9" s="36">
        <v>2</v>
      </c>
      <c r="E9" s="36">
        <v>3</v>
      </c>
      <c r="F9" s="36">
        <v>62</v>
      </c>
      <c r="G9" s="36">
        <v>161</v>
      </c>
      <c r="H9" s="72">
        <v>1499</v>
      </c>
    </row>
    <row r="10" spans="1:8" ht="38.1" customHeight="1">
      <c r="A10" s="47" t="s">
        <v>45</v>
      </c>
      <c r="B10" s="26">
        <v>218.32</v>
      </c>
      <c r="C10" s="36">
        <v>100</v>
      </c>
      <c r="D10" s="36">
        <v>2</v>
      </c>
      <c r="E10" s="36">
        <v>3</v>
      </c>
      <c r="F10" s="36">
        <v>62</v>
      </c>
      <c r="G10" s="36">
        <v>166</v>
      </c>
      <c r="H10" s="72">
        <v>1590</v>
      </c>
    </row>
    <row r="11" spans="1:8" ht="38.1" customHeight="1">
      <c r="A11" s="47" t="s">
        <v>256</v>
      </c>
      <c r="B11" s="73">
        <v>218.29</v>
      </c>
      <c r="C11" s="73">
        <v>100</v>
      </c>
      <c r="D11" s="73">
        <v>3</v>
      </c>
      <c r="E11" s="73">
        <v>2</v>
      </c>
      <c r="F11" s="73">
        <v>62</v>
      </c>
      <c r="G11" s="73">
        <v>166</v>
      </c>
      <c r="H11" s="74">
        <v>1590</v>
      </c>
    </row>
    <row r="12" spans="1:8" ht="38.1" customHeight="1">
      <c r="A12" s="75" t="s">
        <v>257</v>
      </c>
      <c r="B12" s="76">
        <v>218.32</v>
      </c>
      <c r="C12" s="76">
        <v>100</v>
      </c>
      <c r="D12" s="76">
        <v>3</v>
      </c>
      <c r="E12" s="76">
        <v>2</v>
      </c>
      <c r="F12" s="76">
        <v>62</v>
      </c>
      <c r="G12" s="76">
        <v>168</v>
      </c>
      <c r="H12" s="77">
        <v>1636</v>
      </c>
    </row>
    <row r="13" spans="1:8" ht="38.1" customHeight="1">
      <c r="A13" s="78" t="s">
        <v>258</v>
      </c>
      <c r="B13" s="79">
        <f>SUM(B14:B18)</f>
        <v>218.32</v>
      </c>
      <c r="C13" s="79">
        <f t="shared" ref="C13:H13" si="0">SUM(C14:C18)</f>
        <v>100</v>
      </c>
      <c r="D13" s="79">
        <f t="shared" si="0"/>
        <v>3</v>
      </c>
      <c r="E13" s="79">
        <f t="shared" si="0"/>
        <v>2</v>
      </c>
      <c r="F13" s="79">
        <f t="shared" si="0"/>
        <v>62</v>
      </c>
      <c r="G13" s="79">
        <f t="shared" si="0"/>
        <v>171</v>
      </c>
      <c r="H13" s="80">
        <f t="shared" si="0"/>
        <v>1718</v>
      </c>
    </row>
    <row r="14" spans="1:8" ht="41.25" customHeight="1">
      <c r="A14" s="51" t="s">
        <v>259</v>
      </c>
      <c r="B14" s="26">
        <v>39.270000000000003</v>
      </c>
      <c r="C14" s="36">
        <v>18</v>
      </c>
      <c r="D14" s="36">
        <v>1</v>
      </c>
      <c r="E14" s="36">
        <v>0</v>
      </c>
      <c r="F14" s="36">
        <v>14</v>
      </c>
      <c r="G14" s="36">
        <v>45</v>
      </c>
      <c r="H14" s="36">
        <v>592</v>
      </c>
    </row>
    <row r="15" spans="1:8" ht="41.25" customHeight="1">
      <c r="A15" s="51" t="s">
        <v>260</v>
      </c>
      <c r="B15" s="26">
        <v>51.12</v>
      </c>
      <c r="C15" s="36">
        <v>23.4</v>
      </c>
      <c r="D15" s="36">
        <v>1</v>
      </c>
      <c r="E15" s="36">
        <v>0</v>
      </c>
      <c r="F15" s="36">
        <v>14</v>
      </c>
      <c r="G15" s="36">
        <v>25</v>
      </c>
      <c r="H15" s="36">
        <v>112</v>
      </c>
    </row>
    <row r="16" spans="1:8" ht="41.25" customHeight="1">
      <c r="A16" s="51" t="s">
        <v>261</v>
      </c>
      <c r="B16" s="131">
        <v>38.22</v>
      </c>
      <c r="C16" s="36">
        <v>17.5</v>
      </c>
      <c r="D16" s="36">
        <v>1</v>
      </c>
      <c r="E16" s="36">
        <v>0</v>
      </c>
      <c r="F16" s="36">
        <v>10</v>
      </c>
      <c r="G16" s="36">
        <v>53</v>
      </c>
      <c r="H16" s="36">
        <v>772</v>
      </c>
    </row>
    <row r="17" spans="1:8" ht="41.25" customHeight="1">
      <c r="A17" s="51" t="s">
        <v>262</v>
      </c>
      <c r="B17" s="26">
        <v>35.76</v>
      </c>
      <c r="C17" s="36">
        <v>16.399999999999999</v>
      </c>
      <c r="D17" s="36">
        <v>0</v>
      </c>
      <c r="E17" s="36">
        <v>1</v>
      </c>
      <c r="F17" s="36">
        <v>13</v>
      </c>
      <c r="G17" s="36">
        <v>26</v>
      </c>
      <c r="H17" s="36">
        <v>116</v>
      </c>
    </row>
    <row r="18" spans="1:8" ht="41.25" customHeight="1" thickBot="1">
      <c r="A18" s="43" t="s">
        <v>263</v>
      </c>
      <c r="B18" s="132">
        <v>53.95</v>
      </c>
      <c r="C18" s="133">
        <v>24.7</v>
      </c>
      <c r="D18" s="133">
        <v>0</v>
      </c>
      <c r="E18" s="133">
        <v>1</v>
      </c>
      <c r="F18" s="133">
        <v>11</v>
      </c>
      <c r="G18" s="133">
        <v>22</v>
      </c>
      <c r="H18" s="133">
        <v>126</v>
      </c>
    </row>
    <row r="19" spans="1:8" ht="31.5" customHeight="1">
      <c r="A19" s="7" t="s">
        <v>264</v>
      </c>
    </row>
    <row r="20" spans="1:8">
      <c r="A20" s="8" t="s">
        <v>0</v>
      </c>
    </row>
  </sheetData>
  <mergeCells count="11">
    <mergeCell ref="H7:H8"/>
    <mergeCell ref="A2:H2"/>
    <mergeCell ref="A3:H3"/>
    <mergeCell ref="G4:H4"/>
    <mergeCell ref="A5:A8"/>
    <mergeCell ref="B5:C5"/>
    <mergeCell ref="F5:G5"/>
    <mergeCell ref="H5:H6"/>
    <mergeCell ref="B6:C6"/>
    <mergeCell ref="F6:G6"/>
    <mergeCell ref="B7:B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"/>
  <sheetViews>
    <sheetView tabSelected="1" view="pageBreakPreview" topLeftCell="B4" zoomScaleNormal="100" zoomScaleSheetLayoutView="100" workbookViewId="0">
      <selection activeCell="B12" sqref="B12:G17"/>
    </sheetView>
  </sheetViews>
  <sheetFormatPr defaultRowHeight="16.5"/>
  <cols>
    <col min="1" max="1" width="11.125" customWidth="1"/>
    <col min="2" max="2" width="13" customWidth="1"/>
    <col min="3" max="3" width="11.25" bestFit="1" customWidth="1"/>
    <col min="4" max="4" width="11.375" customWidth="1"/>
    <col min="5" max="5" width="10.25" customWidth="1"/>
    <col min="6" max="6" width="11.25" bestFit="1" customWidth="1"/>
    <col min="7" max="7" width="12.625" customWidth="1"/>
    <col min="8" max="8" width="8.375" customWidth="1"/>
    <col min="9" max="10" width="11.125" customWidth="1"/>
    <col min="11" max="11" width="10.875" customWidth="1"/>
    <col min="12" max="12" width="10.625" customWidth="1"/>
    <col min="13" max="13" width="12.25" bestFit="1" customWidth="1"/>
    <col min="14" max="14" width="9.5" customWidth="1"/>
    <col min="15" max="15" width="10.75" customWidth="1"/>
    <col min="16" max="16" width="11.625" customWidth="1"/>
    <col min="17" max="17" width="11.125" customWidth="1"/>
    <col min="18" max="18" width="12.125" customWidth="1"/>
    <col min="19" max="19" width="12.875" bestFit="1" customWidth="1"/>
    <col min="20" max="20" width="9.75" bestFit="1" customWidth="1"/>
    <col min="21" max="21" width="12.875" bestFit="1" customWidth="1"/>
    <col min="22" max="22" width="9.75" bestFit="1" customWidth="1"/>
    <col min="23" max="23" width="9.625" bestFit="1" customWidth="1"/>
    <col min="24" max="25" width="11.125" customWidth="1"/>
    <col min="26" max="26" width="12.75" bestFit="1" customWidth="1"/>
    <col min="27" max="27" width="11.25" bestFit="1" customWidth="1"/>
    <col min="28" max="28" width="10" customWidth="1"/>
    <col min="29" max="29" width="10.5" customWidth="1"/>
    <col min="30" max="30" width="8.875" customWidth="1"/>
    <col min="31" max="31" width="11.625" customWidth="1"/>
    <col min="32" max="32" width="10.25" customWidth="1"/>
  </cols>
  <sheetData>
    <row r="1" spans="1:32" ht="35.1" customHeight="1"/>
    <row r="2" spans="1:32" ht="25.5" customHeight="1">
      <c r="A2" s="142" t="s">
        <v>89</v>
      </c>
      <c r="B2" s="142"/>
      <c r="C2" s="142"/>
      <c r="D2" s="142"/>
      <c r="E2" s="142"/>
      <c r="F2" s="142"/>
      <c r="G2" s="142"/>
      <c r="H2" s="142"/>
      <c r="I2" s="142" t="s">
        <v>90</v>
      </c>
      <c r="J2" s="142"/>
      <c r="K2" s="142"/>
      <c r="L2" s="142"/>
      <c r="M2" s="142"/>
      <c r="N2" s="142"/>
      <c r="O2" s="142"/>
      <c r="P2" s="142"/>
      <c r="Q2" s="142" t="s">
        <v>90</v>
      </c>
      <c r="R2" s="142"/>
      <c r="S2" s="142"/>
      <c r="T2" s="142"/>
      <c r="U2" s="142"/>
      <c r="V2" s="142"/>
      <c r="W2" s="142"/>
      <c r="X2" s="142"/>
      <c r="Y2" s="142" t="s">
        <v>90</v>
      </c>
      <c r="Z2" s="142"/>
      <c r="AA2" s="142"/>
      <c r="AB2" s="142"/>
      <c r="AC2" s="142"/>
      <c r="AD2" s="142"/>
      <c r="AE2" s="142"/>
      <c r="AF2" s="142"/>
    </row>
    <row r="3" spans="1:32" ht="30" customHeight="1">
      <c r="A3" s="152" t="s">
        <v>48</v>
      </c>
      <c r="B3" s="152"/>
      <c r="C3" s="152"/>
      <c r="D3" s="152"/>
      <c r="E3" s="152"/>
      <c r="F3" s="152"/>
      <c r="G3" s="152"/>
      <c r="H3" s="152"/>
      <c r="I3" s="152" t="s">
        <v>64</v>
      </c>
      <c r="J3" s="152"/>
      <c r="K3" s="152"/>
      <c r="L3" s="152"/>
      <c r="M3" s="152"/>
      <c r="N3" s="152"/>
      <c r="O3" s="152"/>
      <c r="P3" s="152"/>
      <c r="Q3" s="152" t="s">
        <v>64</v>
      </c>
      <c r="R3" s="152"/>
      <c r="S3" s="152"/>
      <c r="T3" s="152"/>
      <c r="U3" s="152"/>
      <c r="V3" s="152"/>
      <c r="W3" s="152"/>
      <c r="X3" s="152"/>
      <c r="Y3" s="152" t="s">
        <v>64</v>
      </c>
      <c r="Z3" s="152"/>
      <c r="AA3" s="152"/>
      <c r="AB3" s="152"/>
      <c r="AC3" s="152"/>
      <c r="AD3" s="152"/>
      <c r="AE3" s="152"/>
      <c r="AF3" s="152"/>
    </row>
    <row r="4" spans="1:32" ht="30" customHeight="1" thickBot="1">
      <c r="A4" s="21" t="s">
        <v>354</v>
      </c>
      <c r="B4" s="8"/>
      <c r="G4" s="159" t="s">
        <v>107</v>
      </c>
      <c r="H4" s="159"/>
      <c r="I4" s="8" t="s">
        <v>355</v>
      </c>
      <c r="J4" s="8"/>
      <c r="P4" s="20" t="s">
        <v>107</v>
      </c>
      <c r="Q4" s="8" t="s">
        <v>49</v>
      </c>
      <c r="R4" s="8"/>
      <c r="X4" s="20" t="s">
        <v>107</v>
      </c>
      <c r="Y4" s="8" t="s">
        <v>49</v>
      </c>
      <c r="Z4" s="8"/>
      <c r="AF4" s="20" t="s">
        <v>107</v>
      </c>
    </row>
    <row r="5" spans="1:32" ht="27" customHeight="1">
      <c r="A5" s="167" t="s">
        <v>0</v>
      </c>
      <c r="B5" s="138" t="s">
        <v>50</v>
      </c>
      <c r="C5" s="138" t="s">
        <v>52</v>
      </c>
      <c r="D5" s="138" t="s">
        <v>54</v>
      </c>
      <c r="E5" s="138" t="s">
        <v>56</v>
      </c>
      <c r="F5" s="138" t="s">
        <v>58</v>
      </c>
      <c r="G5" s="138" t="s">
        <v>60</v>
      </c>
      <c r="H5" s="160" t="s">
        <v>98</v>
      </c>
      <c r="I5" s="167" t="s">
        <v>0</v>
      </c>
      <c r="J5" s="138" t="s">
        <v>65</v>
      </c>
      <c r="K5" s="138" t="s">
        <v>67</v>
      </c>
      <c r="L5" s="138" t="s">
        <v>69</v>
      </c>
      <c r="M5" s="138" t="s">
        <v>71</v>
      </c>
      <c r="N5" s="138" t="s">
        <v>73</v>
      </c>
      <c r="O5" s="138" t="s">
        <v>75</v>
      </c>
      <c r="P5" s="149" t="s">
        <v>99</v>
      </c>
      <c r="Q5" s="167" t="s">
        <v>0</v>
      </c>
      <c r="R5" s="138" t="s">
        <v>78</v>
      </c>
      <c r="S5" s="138" t="s">
        <v>80</v>
      </c>
      <c r="T5" s="138" t="s">
        <v>82</v>
      </c>
      <c r="U5" s="138" t="s">
        <v>92</v>
      </c>
      <c r="V5" s="138" t="s">
        <v>93</v>
      </c>
      <c r="W5" s="138" t="s">
        <v>86</v>
      </c>
      <c r="X5" s="149" t="s">
        <v>100</v>
      </c>
      <c r="Y5" s="41" t="s">
        <v>0</v>
      </c>
      <c r="Z5" s="164" t="s">
        <v>356</v>
      </c>
      <c r="AA5" s="164" t="s">
        <v>102</v>
      </c>
      <c r="AB5" s="164" t="s">
        <v>103</v>
      </c>
      <c r="AC5" s="164" t="s">
        <v>104</v>
      </c>
      <c r="AD5" s="164" t="s">
        <v>105</v>
      </c>
      <c r="AE5" s="164" t="s">
        <v>106</v>
      </c>
      <c r="AF5" s="149" t="s">
        <v>101</v>
      </c>
    </row>
    <row r="6" spans="1:32" ht="27" customHeight="1">
      <c r="A6" s="168"/>
      <c r="B6" s="139" t="s">
        <v>0</v>
      </c>
      <c r="C6" s="139" t="s">
        <v>0</v>
      </c>
      <c r="D6" s="139" t="s">
        <v>0</v>
      </c>
      <c r="E6" s="139" t="s">
        <v>0</v>
      </c>
      <c r="F6" s="139" t="s">
        <v>0</v>
      </c>
      <c r="G6" s="139" t="s">
        <v>0</v>
      </c>
      <c r="H6" s="161"/>
      <c r="I6" s="168"/>
      <c r="J6" s="139" t="s">
        <v>0</v>
      </c>
      <c r="K6" s="139" t="s">
        <v>0</v>
      </c>
      <c r="L6" s="139" t="s">
        <v>0</v>
      </c>
      <c r="M6" s="139" t="s">
        <v>0</v>
      </c>
      <c r="N6" s="139" t="s">
        <v>0</v>
      </c>
      <c r="O6" s="139" t="s">
        <v>76</v>
      </c>
      <c r="P6" s="150"/>
      <c r="Q6" s="168"/>
      <c r="R6" s="139" t="s">
        <v>0</v>
      </c>
      <c r="S6" s="139" t="s">
        <v>0</v>
      </c>
      <c r="T6" s="139" t="s">
        <v>0</v>
      </c>
      <c r="U6" s="139" t="s">
        <v>0</v>
      </c>
      <c r="V6" s="139" t="s">
        <v>0</v>
      </c>
      <c r="W6" s="139" t="s">
        <v>0</v>
      </c>
      <c r="X6" s="150"/>
      <c r="Y6" s="17"/>
      <c r="Z6" s="165"/>
      <c r="AA6" s="165"/>
      <c r="AB6" s="165"/>
      <c r="AC6" s="165"/>
      <c r="AD6" s="165"/>
      <c r="AE6" s="165"/>
      <c r="AF6" s="150"/>
    </row>
    <row r="7" spans="1:32" ht="27" customHeight="1">
      <c r="A7" s="169"/>
      <c r="B7" s="140" t="s">
        <v>51</v>
      </c>
      <c r="C7" s="140" t="s">
        <v>53</v>
      </c>
      <c r="D7" s="140" t="s">
        <v>55</v>
      </c>
      <c r="E7" s="140" t="s">
        <v>57</v>
      </c>
      <c r="F7" s="140" t="s">
        <v>59</v>
      </c>
      <c r="G7" s="140" t="s">
        <v>61</v>
      </c>
      <c r="H7" s="162"/>
      <c r="I7" s="169"/>
      <c r="J7" s="140" t="s">
        <v>66</v>
      </c>
      <c r="K7" s="140" t="s">
        <v>68</v>
      </c>
      <c r="L7" s="140" t="s">
        <v>70</v>
      </c>
      <c r="M7" s="140" t="s">
        <v>72</v>
      </c>
      <c r="N7" s="140" t="s">
        <v>74</v>
      </c>
      <c r="O7" s="140" t="s">
        <v>77</v>
      </c>
      <c r="P7" s="151"/>
      <c r="Q7" s="169"/>
      <c r="R7" s="140" t="s">
        <v>79</v>
      </c>
      <c r="S7" s="140" t="s">
        <v>81</v>
      </c>
      <c r="T7" s="140" t="s">
        <v>83</v>
      </c>
      <c r="U7" s="140" t="s">
        <v>84</v>
      </c>
      <c r="V7" s="140" t="s">
        <v>85</v>
      </c>
      <c r="W7" s="140" t="s">
        <v>87</v>
      </c>
      <c r="X7" s="151"/>
      <c r="Y7" s="18"/>
      <c r="Z7" s="166"/>
      <c r="AA7" s="166"/>
      <c r="AB7" s="166"/>
      <c r="AC7" s="166"/>
      <c r="AD7" s="166"/>
      <c r="AE7" s="166"/>
      <c r="AF7" s="163"/>
    </row>
    <row r="8" spans="1:32" ht="39.950000000000003" customHeight="1">
      <c r="A8" s="141" t="s">
        <v>44</v>
      </c>
      <c r="B8" s="28">
        <v>218282820.69999999</v>
      </c>
      <c r="C8" s="31">
        <v>6693915</v>
      </c>
      <c r="D8" s="31">
        <v>22919272</v>
      </c>
      <c r="E8" s="31">
        <v>2209957</v>
      </c>
      <c r="F8" s="31">
        <v>1604504</v>
      </c>
      <c r="G8" s="31">
        <v>148615475</v>
      </c>
      <c r="H8" s="36" t="s">
        <v>46</v>
      </c>
      <c r="I8" s="141" t="s">
        <v>44</v>
      </c>
      <c r="J8" s="28">
        <v>9429866.4000000004</v>
      </c>
      <c r="K8" s="31">
        <v>3455965.6</v>
      </c>
      <c r="L8" s="31">
        <v>596623.19999999995</v>
      </c>
      <c r="M8" s="31">
        <v>9286671.1999999993</v>
      </c>
      <c r="N8" s="31">
        <v>137807</v>
      </c>
      <c r="O8" s="31">
        <v>86691</v>
      </c>
      <c r="P8" s="42">
        <v>169568.3</v>
      </c>
      <c r="Q8" s="141" t="s">
        <v>44</v>
      </c>
      <c r="R8" s="28">
        <v>463051</v>
      </c>
      <c r="S8" s="31">
        <v>3037249.9</v>
      </c>
      <c r="T8" s="31">
        <v>138687.4</v>
      </c>
      <c r="U8" s="31">
        <v>2530773.4</v>
      </c>
      <c r="V8" s="31">
        <v>531703.9</v>
      </c>
      <c r="W8" s="31">
        <v>29126</v>
      </c>
      <c r="X8" s="31">
        <v>39752.1</v>
      </c>
      <c r="Y8" s="141" t="s">
        <v>44</v>
      </c>
      <c r="Z8" s="28">
        <v>1616120</v>
      </c>
      <c r="AA8" s="31">
        <v>1581400</v>
      </c>
      <c r="AB8" s="31">
        <v>16291</v>
      </c>
      <c r="AC8" s="31">
        <v>163890.20000000001</v>
      </c>
      <c r="AD8" s="30" t="s">
        <v>46</v>
      </c>
      <c r="AE8" s="31">
        <v>1499414.9</v>
      </c>
      <c r="AF8" s="31">
        <v>1429045.2</v>
      </c>
    </row>
    <row r="9" spans="1:32" ht="39.950000000000003" customHeight="1">
      <c r="A9" s="141" t="s">
        <v>45</v>
      </c>
      <c r="B9" s="28">
        <v>218321321.80000001</v>
      </c>
      <c r="C9" s="31">
        <v>6674541</v>
      </c>
      <c r="D9" s="29">
        <v>22169218</v>
      </c>
      <c r="E9" s="29">
        <v>2191149</v>
      </c>
      <c r="F9" s="29">
        <v>1558001</v>
      </c>
      <c r="G9" s="29">
        <v>147449807</v>
      </c>
      <c r="H9" s="36" t="s">
        <v>46</v>
      </c>
      <c r="I9" s="141" t="s">
        <v>45</v>
      </c>
      <c r="J9" s="28">
        <v>9591056.1999999993</v>
      </c>
      <c r="K9" s="31">
        <v>4375862.8</v>
      </c>
      <c r="L9" s="31">
        <v>606502.30000000005</v>
      </c>
      <c r="M9" s="31">
        <v>9625272.0999999996</v>
      </c>
      <c r="N9" s="31">
        <v>150151.4</v>
      </c>
      <c r="O9" s="29">
        <v>85822</v>
      </c>
      <c r="P9" s="42">
        <v>172992.3</v>
      </c>
      <c r="Q9" s="141" t="s">
        <v>45</v>
      </c>
      <c r="R9" s="27">
        <v>654705</v>
      </c>
      <c r="S9" s="31">
        <v>3070848.7</v>
      </c>
      <c r="T9" s="31">
        <v>149380.4</v>
      </c>
      <c r="U9" s="31">
        <v>2497961.2999999998</v>
      </c>
      <c r="V9" s="31">
        <v>538859.1</v>
      </c>
      <c r="W9" s="29">
        <v>27456</v>
      </c>
      <c r="X9" s="29">
        <v>49086</v>
      </c>
      <c r="Y9" s="141" t="s">
        <v>45</v>
      </c>
      <c r="Z9" s="28">
        <v>1937100.2</v>
      </c>
      <c r="AA9" s="29">
        <v>1589447</v>
      </c>
      <c r="AB9" s="29">
        <v>16291</v>
      </c>
      <c r="AC9" s="31">
        <v>172839.2</v>
      </c>
      <c r="AD9" s="30" t="s">
        <v>46</v>
      </c>
      <c r="AE9" s="31">
        <v>1489659.9</v>
      </c>
      <c r="AF9" s="31">
        <v>1477312.8</v>
      </c>
    </row>
    <row r="10" spans="1:32" ht="39.950000000000003" customHeight="1">
      <c r="A10" s="45" t="s">
        <v>110</v>
      </c>
      <c r="B10" s="31">
        <v>218299719.09999999</v>
      </c>
      <c r="C10" s="31">
        <v>6657862</v>
      </c>
      <c r="D10" s="31">
        <v>21947370</v>
      </c>
      <c r="E10" s="31">
        <v>2176742</v>
      </c>
      <c r="F10" s="31">
        <v>1554178</v>
      </c>
      <c r="G10" s="31">
        <v>146945718</v>
      </c>
      <c r="H10" s="36" t="s">
        <v>46</v>
      </c>
      <c r="I10" s="45" t="s">
        <v>110</v>
      </c>
      <c r="J10" s="31">
        <v>9816219.0999999996</v>
      </c>
      <c r="K10" s="31">
        <v>4445536.0999999996</v>
      </c>
      <c r="L10" s="31">
        <v>610218.30000000005</v>
      </c>
      <c r="M10" s="31">
        <v>10099540.1</v>
      </c>
      <c r="N10" s="31">
        <v>151413.4</v>
      </c>
      <c r="O10" s="31">
        <v>86363</v>
      </c>
      <c r="P10" s="31">
        <v>188725.5</v>
      </c>
      <c r="Q10" s="45" t="s">
        <v>110</v>
      </c>
      <c r="R10" s="31">
        <v>654705</v>
      </c>
      <c r="S10" s="31">
        <v>3063400.7</v>
      </c>
      <c r="T10" s="31">
        <v>149380.4</v>
      </c>
      <c r="U10" s="31">
        <v>2457695.2999999998</v>
      </c>
      <c r="V10" s="31">
        <v>237337.1</v>
      </c>
      <c r="W10" s="31">
        <v>26759</v>
      </c>
      <c r="X10" s="31">
        <v>49086.1</v>
      </c>
      <c r="Y10" s="45" t="s">
        <v>110</v>
      </c>
      <c r="Z10" s="31">
        <v>1937100.2</v>
      </c>
      <c r="AA10" s="31">
        <v>1589447</v>
      </c>
      <c r="AB10" s="31">
        <v>16291</v>
      </c>
      <c r="AC10" s="31">
        <v>169321.1</v>
      </c>
      <c r="AD10" s="30" t="s">
        <v>46</v>
      </c>
      <c r="AE10" s="31">
        <v>1488331.9</v>
      </c>
      <c r="AF10" s="31">
        <v>1480978.8</v>
      </c>
    </row>
    <row r="11" spans="1:32" s="46" customFormat="1" ht="39.950000000000003" customHeight="1">
      <c r="A11" s="48" t="s">
        <v>109</v>
      </c>
      <c r="B11" s="49">
        <v>218299780.80000001</v>
      </c>
      <c r="C11" s="49">
        <v>6529102</v>
      </c>
      <c r="D11" s="49">
        <v>21584874</v>
      </c>
      <c r="E11" s="49">
        <v>2158404</v>
      </c>
      <c r="F11" s="49">
        <v>1538249</v>
      </c>
      <c r="G11" s="49">
        <v>146605317.30000001</v>
      </c>
      <c r="H11" s="50" t="s">
        <v>46</v>
      </c>
      <c r="I11" s="48" t="s">
        <v>109</v>
      </c>
      <c r="J11" s="49">
        <v>10305974.1</v>
      </c>
      <c r="K11" s="49">
        <v>4506876</v>
      </c>
      <c r="L11" s="49">
        <v>610218.30000000005</v>
      </c>
      <c r="M11" s="49">
        <v>10347616.5</v>
      </c>
      <c r="N11" s="49">
        <v>202143.5</v>
      </c>
      <c r="O11" s="49">
        <v>83766</v>
      </c>
      <c r="P11" s="49">
        <v>193943.6</v>
      </c>
      <c r="Q11" s="48" t="s">
        <v>109</v>
      </c>
      <c r="R11" s="49">
        <v>643178</v>
      </c>
      <c r="S11" s="49">
        <v>3104971.7</v>
      </c>
      <c r="T11" s="49">
        <v>149957.4</v>
      </c>
      <c r="U11" s="49">
        <v>2427745.2999999998</v>
      </c>
      <c r="V11" s="49">
        <v>542874.1</v>
      </c>
      <c r="W11" s="49">
        <v>26759</v>
      </c>
      <c r="X11" s="49">
        <v>65405.1</v>
      </c>
      <c r="Y11" s="48" t="s">
        <v>109</v>
      </c>
      <c r="Z11" s="49">
        <v>1936432.3</v>
      </c>
      <c r="AA11" s="49">
        <v>1593269</v>
      </c>
      <c r="AB11" s="49">
        <v>16291</v>
      </c>
      <c r="AC11" s="49">
        <v>171063.1</v>
      </c>
      <c r="AD11" s="50" t="s">
        <v>46</v>
      </c>
      <c r="AE11" s="49">
        <v>1489233.9</v>
      </c>
      <c r="AF11" s="49">
        <v>1466116.6</v>
      </c>
    </row>
    <row r="12" spans="1:32" ht="39.950000000000003" customHeight="1">
      <c r="A12" s="16" t="s">
        <v>357</v>
      </c>
      <c r="B12" s="54">
        <f>B13+B14+B15+B16+B17</f>
        <v>218298021.10000002</v>
      </c>
      <c r="C12" s="54">
        <f t="shared" ref="C12:G12" si="0">C13+C14+C15+C16+C17</f>
        <v>6561054.2999999998</v>
      </c>
      <c r="D12" s="54">
        <f t="shared" si="0"/>
        <v>21367700.100000001</v>
      </c>
      <c r="E12" s="54">
        <f t="shared" si="0"/>
        <v>2167550</v>
      </c>
      <c r="F12" s="54">
        <f t="shared" si="0"/>
        <v>1534820</v>
      </c>
      <c r="G12" s="54">
        <f t="shared" si="0"/>
        <v>146293119.30000001</v>
      </c>
      <c r="H12" s="55" t="s">
        <v>358</v>
      </c>
      <c r="I12" s="56" t="s">
        <v>357</v>
      </c>
      <c r="J12" s="54">
        <f>J13+J14+J15+J16+J17</f>
        <v>10446003.699999999</v>
      </c>
      <c r="K12" s="54">
        <f t="shared" ref="K12:P12" si="1">K13+K14+K15+K16+K17</f>
        <v>4721974.0999999996</v>
      </c>
      <c r="L12" s="54">
        <f t="shared" si="1"/>
        <v>613614.9</v>
      </c>
      <c r="M12" s="54">
        <f t="shared" si="1"/>
        <v>10454387.4</v>
      </c>
      <c r="N12" s="54">
        <f t="shared" si="1"/>
        <v>208860.3</v>
      </c>
      <c r="O12" s="54">
        <f t="shared" si="1"/>
        <v>83695</v>
      </c>
      <c r="P12" s="54">
        <f t="shared" si="1"/>
        <v>195319.19999999998</v>
      </c>
      <c r="Q12" s="56" t="s">
        <v>357</v>
      </c>
      <c r="R12" s="54">
        <f>R13+R14+R16+R17</f>
        <v>643121</v>
      </c>
      <c r="S12" s="54">
        <f>S13+S14+S16+S17+S15</f>
        <v>3104930.2</v>
      </c>
      <c r="T12" s="54">
        <f>T13+T14+T16+T17+T15</f>
        <v>149957.40000000002</v>
      </c>
      <c r="U12" s="54">
        <f t="shared" ref="U12:V12" si="2">U13+U14+U16+U17+U15</f>
        <v>2420599.2000000002</v>
      </c>
      <c r="V12" s="54">
        <f t="shared" si="2"/>
        <v>548305.10000000009</v>
      </c>
      <c r="W12" s="54">
        <f>W13+W14+W16</f>
        <v>26759</v>
      </c>
      <c r="X12" s="54">
        <f>X13+X14+X15+X17</f>
        <v>65405.1</v>
      </c>
      <c r="Y12" s="56" t="s">
        <v>357</v>
      </c>
      <c r="Z12" s="54">
        <f>Z13+Z14+Z15+Z16+Z17</f>
        <v>1952193.8</v>
      </c>
      <c r="AA12" s="54">
        <f>AA13+AA14+AA15+AA16+AA17</f>
        <v>1593269</v>
      </c>
      <c r="AB12" s="54">
        <f>AB14+AB15</f>
        <v>22042</v>
      </c>
      <c r="AC12" s="54">
        <f>AC13+AC14+AC15+AC16+AC17</f>
        <v>173215.1</v>
      </c>
      <c r="AD12" s="55" t="s">
        <v>358</v>
      </c>
      <c r="AE12" s="54">
        <f>AE13+AE14+AE15+AE16+AE17</f>
        <v>1484405.9</v>
      </c>
      <c r="AF12" s="54">
        <f>AF13+AF14+AF15+AF16+AF17</f>
        <v>1465720</v>
      </c>
    </row>
    <row r="13" spans="1:32" ht="55.5" customHeight="1">
      <c r="A13" s="134" t="s">
        <v>359</v>
      </c>
      <c r="B13" s="57" t="s">
        <v>231</v>
      </c>
      <c r="C13" s="58" t="s">
        <v>112</v>
      </c>
      <c r="D13" s="58" t="s">
        <v>113</v>
      </c>
      <c r="E13" s="58" t="s">
        <v>114</v>
      </c>
      <c r="F13" s="58" t="s">
        <v>115</v>
      </c>
      <c r="G13" s="58" t="s">
        <v>116</v>
      </c>
      <c r="H13" s="59" t="s">
        <v>358</v>
      </c>
      <c r="I13" s="60" t="s">
        <v>359</v>
      </c>
      <c r="J13" s="57" t="s">
        <v>137</v>
      </c>
      <c r="K13" s="58" t="s">
        <v>138</v>
      </c>
      <c r="L13" s="58" t="s">
        <v>139</v>
      </c>
      <c r="M13" s="58" t="s">
        <v>152</v>
      </c>
      <c r="N13" s="58" t="s">
        <v>157</v>
      </c>
      <c r="O13" s="58" t="s">
        <v>158</v>
      </c>
      <c r="P13" s="61" t="s">
        <v>159</v>
      </c>
      <c r="Q13" s="60" t="s">
        <v>359</v>
      </c>
      <c r="R13" s="57" t="s">
        <v>172</v>
      </c>
      <c r="S13" s="58" t="s">
        <v>176</v>
      </c>
      <c r="T13" s="58" t="s">
        <v>181</v>
      </c>
      <c r="U13" s="58" t="s">
        <v>186</v>
      </c>
      <c r="V13" s="58" t="s">
        <v>187</v>
      </c>
      <c r="W13" s="58" t="s">
        <v>188</v>
      </c>
      <c r="X13" s="58" t="s">
        <v>189</v>
      </c>
      <c r="Y13" s="60" t="s">
        <v>359</v>
      </c>
      <c r="Z13" s="57" t="s">
        <v>203</v>
      </c>
      <c r="AA13" s="58" t="s">
        <v>204</v>
      </c>
      <c r="AB13" s="62" t="s">
        <v>358</v>
      </c>
      <c r="AC13" s="58" t="s">
        <v>205</v>
      </c>
      <c r="AD13" s="59" t="s">
        <v>358</v>
      </c>
      <c r="AE13" s="58" t="s">
        <v>206</v>
      </c>
      <c r="AF13" s="58" t="s">
        <v>207</v>
      </c>
    </row>
    <row r="14" spans="1:32" ht="55.5" customHeight="1">
      <c r="A14" s="134" t="s">
        <v>360</v>
      </c>
      <c r="B14" s="57" t="s">
        <v>232</v>
      </c>
      <c r="C14" s="58" t="s">
        <v>117</v>
      </c>
      <c r="D14" s="58" t="s">
        <v>118</v>
      </c>
      <c r="E14" s="58" t="s">
        <v>119</v>
      </c>
      <c r="F14" s="58" t="s">
        <v>120</v>
      </c>
      <c r="G14" s="58" t="s">
        <v>121</v>
      </c>
      <c r="H14" s="59" t="s">
        <v>358</v>
      </c>
      <c r="I14" s="60" t="s">
        <v>360</v>
      </c>
      <c r="J14" s="57" t="s">
        <v>140</v>
      </c>
      <c r="K14" s="58" t="s">
        <v>141</v>
      </c>
      <c r="L14" s="58" t="s">
        <v>142</v>
      </c>
      <c r="M14" s="58" t="s">
        <v>153</v>
      </c>
      <c r="N14" s="58" t="s">
        <v>160</v>
      </c>
      <c r="O14" s="58" t="s">
        <v>161</v>
      </c>
      <c r="P14" s="61" t="s">
        <v>162</v>
      </c>
      <c r="Q14" s="60" t="s">
        <v>360</v>
      </c>
      <c r="R14" s="57" t="s">
        <v>173</v>
      </c>
      <c r="S14" s="58" t="s">
        <v>177</v>
      </c>
      <c r="T14" s="58" t="s">
        <v>182</v>
      </c>
      <c r="U14" s="58" t="s">
        <v>190</v>
      </c>
      <c r="V14" s="58" t="s">
        <v>191</v>
      </c>
      <c r="W14" s="58" t="s">
        <v>192</v>
      </c>
      <c r="X14" s="58" t="s">
        <v>193</v>
      </c>
      <c r="Y14" s="60" t="s">
        <v>360</v>
      </c>
      <c r="Z14" s="57" t="s">
        <v>208</v>
      </c>
      <c r="AA14" s="58" t="s">
        <v>209</v>
      </c>
      <c r="AB14" s="58" t="s">
        <v>210</v>
      </c>
      <c r="AC14" s="63" t="s">
        <v>211</v>
      </c>
      <c r="AD14" s="59" t="s">
        <v>358</v>
      </c>
      <c r="AE14" s="58" t="s">
        <v>212</v>
      </c>
      <c r="AF14" s="58" t="s">
        <v>213</v>
      </c>
    </row>
    <row r="15" spans="1:32" ht="55.5" customHeight="1">
      <c r="A15" s="134" t="s">
        <v>361</v>
      </c>
      <c r="B15" s="57" t="s">
        <v>233</v>
      </c>
      <c r="C15" s="58" t="s">
        <v>122</v>
      </c>
      <c r="D15" s="58" t="s">
        <v>123</v>
      </c>
      <c r="E15" s="58" t="s">
        <v>124</v>
      </c>
      <c r="F15" s="58" t="s">
        <v>125</v>
      </c>
      <c r="G15" s="58" t="s">
        <v>126</v>
      </c>
      <c r="H15" s="59" t="s">
        <v>358</v>
      </c>
      <c r="I15" s="60" t="s">
        <v>361</v>
      </c>
      <c r="J15" s="57" t="s">
        <v>143</v>
      </c>
      <c r="K15" s="58" t="s">
        <v>144</v>
      </c>
      <c r="L15" s="58" t="s">
        <v>145</v>
      </c>
      <c r="M15" s="58" t="s">
        <v>154</v>
      </c>
      <c r="N15" s="58" t="s">
        <v>163</v>
      </c>
      <c r="O15" s="58" t="s">
        <v>164</v>
      </c>
      <c r="P15" s="61" t="s">
        <v>165</v>
      </c>
      <c r="Q15" s="60" t="s">
        <v>361</v>
      </c>
      <c r="R15" s="62" t="s">
        <v>358</v>
      </c>
      <c r="S15" s="58" t="s">
        <v>178</v>
      </c>
      <c r="T15" s="58" t="s">
        <v>183</v>
      </c>
      <c r="U15" s="58" t="s">
        <v>194</v>
      </c>
      <c r="V15" s="58" t="s">
        <v>195</v>
      </c>
      <c r="W15" s="62" t="s">
        <v>358</v>
      </c>
      <c r="X15" s="58" t="s">
        <v>196</v>
      </c>
      <c r="Y15" s="60" t="s">
        <v>361</v>
      </c>
      <c r="Z15" s="57" t="s">
        <v>214</v>
      </c>
      <c r="AA15" s="58" t="s">
        <v>215</v>
      </c>
      <c r="AB15" s="58" t="s">
        <v>216</v>
      </c>
      <c r="AC15" s="58" t="s">
        <v>217</v>
      </c>
      <c r="AD15" s="59" t="s">
        <v>358</v>
      </c>
      <c r="AE15" s="58" t="s">
        <v>218</v>
      </c>
      <c r="AF15" s="58" t="s">
        <v>219</v>
      </c>
    </row>
    <row r="16" spans="1:32" ht="55.5" customHeight="1">
      <c r="A16" s="134" t="s">
        <v>362</v>
      </c>
      <c r="B16" s="57" t="s">
        <v>234</v>
      </c>
      <c r="C16" s="58" t="s">
        <v>127</v>
      </c>
      <c r="D16" s="58" t="s">
        <v>128</v>
      </c>
      <c r="E16" s="58" t="s">
        <v>129</v>
      </c>
      <c r="F16" s="58" t="s">
        <v>130</v>
      </c>
      <c r="G16" s="58" t="s">
        <v>131</v>
      </c>
      <c r="H16" s="59" t="s">
        <v>358</v>
      </c>
      <c r="I16" s="60" t="s">
        <v>362</v>
      </c>
      <c r="J16" s="57" t="s">
        <v>146</v>
      </c>
      <c r="K16" s="58" t="s">
        <v>147</v>
      </c>
      <c r="L16" s="58" t="s">
        <v>148</v>
      </c>
      <c r="M16" s="58" t="s">
        <v>155</v>
      </c>
      <c r="N16" s="58" t="s">
        <v>166</v>
      </c>
      <c r="O16" s="58" t="s">
        <v>167</v>
      </c>
      <c r="P16" s="61" t="s">
        <v>168</v>
      </c>
      <c r="Q16" s="60" t="s">
        <v>362</v>
      </c>
      <c r="R16" s="57" t="s">
        <v>174</v>
      </c>
      <c r="S16" s="58" t="s">
        <v>179</v>
      </c>
      <c r="T16" s="58" t="s">
        <v>184</v>
      </c>
      <c r="U16" s="58" t="s">
        <v>197</v>
      </c>
      <c r="V16" s="58" t="s">
        <v>198</v>
      </c>
      <c r="W16" s="58" t="s">
        <v>199</v>
      </c>
      <c r="X16" s="62" t="s">
        <v>358</v>
      </c>
      <c r="Y16" s="60" t="s">
        <v>362</v>
      </c>
      <c r="Z16" s="57" t="s">
        <v>220</v>
      </c>
      <c r="AA16" s="58" t="s">
        <v>221</v>
      </c>
      <c r="AB16" s="62" t="s">
        <v>358</v>
      </c>
      <c r="AC16" s="58" t="s">
        <v>222</v>
      </c>
      <c r="AD16" s="59" t="s">
        <v>358</v>
      </c>
      <c r="AE16" s="58" t="s">
        <v>223</v>
      </c>
      <c r="AF16" s="58" t="s">
        <v>224</v>
      </c>
    </row>
    <row r="17" spans="1:32" s="44" customFormat="1" ht="55.5" customHeight="1" thickBot="1">
      <c r="A17" s="43" t="s">
        <v>363</v>
      </c>
      <c r="B17" s="64" t="s">
        <v>235</v>
      </c>
      <c r="C17" s="65" t="s">
        <v>132</v>
      </c>
      <c r="D17" s="65" t="s">
        <v>133</v>
      </c>
      <c r="E17" s="65" t="s">
        <v>134</v>
      </c>
      <c r="F17" s="65" t="s">
        <v>135</v>
      </c>
      <c r="G17" s="65" t="s">
        <v>136</v>
      </c>
      <c r="H17" s="66" t="s">
        <v>358</v>
      </c>
      <c r="I17" s="67" t="s">
        <v>363</v>
      </c>
      <c r="J17" s="64" t="s">
        <v>149</v>
      </c>
      <c r="K17" s="65" t="s">
        <v>150</v>
      </c>
      <c r="L17" s="65" t="s">
        <v>151</v>
      </c>
      <c r="M17" s="65" t="s">
        <v>156</v>
      </c>
      <c r="N17" s="65" t="s">
        <v>169</v>
      </c>
      <c r="O17" s="65" t="s">
        <v>170</v>
      </c>
      <c r="P17" s="68" t="s">
        <v>171</v>
      </c>
      <c r="Q17" s="67" t="s">
        <v>363</v>
      </c>
      <c r="R17" s="64" t="s">
        <v>175</v>
      </c>
      <c r="S17" s="65" t="s">
        <v>180</v>
      </c>
      <c r="T17" s="65" t="s">
        <v>185</v>
      </c>
      <c r="U17" s="65" t="s">
        <v>200</v>
      </c>
      <c r="V17" s="65" t="s">
        <v>201</v>
      </c>
      <c r="W17" s="66" t="s">
        <v>358</v>
      </c>
      <c r="X17" s="65" t="s">
        <v>202</v>
      </c>
      <c r="Y17" s="67" t="s">
        <v>47</v>
      </c>
      <c r="Z17" s="64" t="s">
        <v>225</v>
      </c>
      <c r="AA17" s="65" t="s">
        <v>226</v>
      </c>
      <c r="AB17" s="66" t="s">
        <v>358</v>
      </c>
      <c r="AC17" s="65" t="s">
        <v>227</v>
      </c>
      <c r="AD17" s="66" t="s">
        <v>358</v>
      </c>
      <c r="AE17" s="65" t="s">
        <v>228</v>
      </c>
      <c r="AF17" s="65" t="s">
        <v>229</v>
      </c>
    </row>
    <row r="18" spans="1:32" ht="21.75" customHeight="1">
      <c r="A18" s="170" t="s">
        <v>43</v>
      </c>
      <c r="B18" s="170"/>
      <c r="C18" s="170"/>
      <c r="D18" s="170"/>
      <c r="E18" s="170"/>
      <c r="F18" s="170"/>
      <c r="G18" s="170"/>
      <c r="H18" s="170"/>
      <c r="I18" s="170" t="s">
        <v>43</v>
      </c>
      <c r="J18" s="170"/>
      <c r="K18" s="170"/>
      <c r="L18" s="170"/>
      <c r="M18" s="170"/>
      <c r="N18" s="170"/>
      <c r="O18" s="170"/>
      <c r="P18" s="170"/>
      <c r="Q18" s="170" t="s">
        <v>43</v>
      </c>
      <c r="R18" s="170"/>
      <c r="S18" s="170"/>
      <c r="T18" s="170"/>
      <c r="U18" s="170"/>
      <c r="V18" s="170"/>
      <c r="W18" s="170"/>
      <c r="X18" s="170"/>
      <c r="Y18" s="170" t="s">
        <v>43</v>
      </c>
      <c r="Z18" s="170"/>
      <c r="AA18" s="170"/>
      <c r="AB18" s="170"/>
      <c r="AC18" s="170"/>
      <c r="AD18" s="170"/>
      <c r="AE18" s="170"/>
      <c r="AF18" s="170"/>
    </row>
    <row r="19" spans="1:32" ht="21.75" customHeight="1">
      <c r="A19" s="172" t="s">
        <v>62</v>
      </c>
      <c r="B19" s="172"/>
      <c r="C19" s="172"/>
      <c r="D19" s="172"/>
      <c r="E19" s="172"/>
      <c r="F19" s="172"/>
      <c r="G19" s="172"/>
      <c r="H19" s="172"/>
      <c r="I19" s="170" t="s">
        <v>62</v>
      </c>
      <c r="J19" s="170"/>
      <c r="K19" s="170"/>
      <c r="L19" s="170"/>
      <c r="M19" s="170"/>
      <c r="N19" s="170"/>
      <c r="O19" s="170"/>
      <c r="P19" s="170"/>
      <c r="Q19" s="170" t="s">
        <v>62</v>
      </c>
      <c r="R19" s="170"/>
      <c r="S19" s="170"/>
      <c r="T19" s="170"/>
      <c r="U19" s="170"/>
      <c r="V19" s="170"/>
      <c r="W19" s="170"/>
      <c r="X19" s="170"/>
      <c r="Y19" s="170" t="s">
        <v>62</v>
      </c>
      <c r="Z19" s="170"/>
      <c r="AA19" s="170"/>
      <c r="AB19" s="170"/>
      <c r="AC19" s="170"/>
      <c r="AD19" s="170"/>
      <c r="AE19" s="170"/>
      <c r="AF19" s="170"/>
    </row>
    <row r="20" spans="1:32" ht="21.75" customHeight="1">
      <c r="A20" s="173" t="s">
        <v>63</v>
      </c>
      <c r="B20" s="173"/>
      <c r="C20" s="173"/>
      <c r="D20" s="173"/>
      <c r="E20" s="173"/>
      <c r="F20" s="173"/>
      <c r="G20" s="173"/>
      <c r="H20" s="173"/>
      <c r="I20" s="171" t="s">
        <v>88</v>
      </c>
      <c r="J20" s="171"/>
      <c r="K20" s="171"/>
      <c r="L20" s="171"/>
      <c r="M20" s="171"/>
      <c r="N20" s="171"/>
      <c r="O20" s="171"/>
      <c r="P20" s="171"/>
      <c r="Q20" s="171" t="s">
        <v>88</v>
      </c>
      <c r="R20" s="171"/>
      <c r="S20" s="171"/>
      <c r="T20" s="171"/>
      <c r="U20" s="171"/>
      <c r="V20" s="171"/>
      <c r="W20" s="171"/>
      <c r="X20" s="171"/>
      <c r="Y20" s="171" t="s">
        <v>88</v>
      </c>
      <c r="Z20" s="171"/>
      <c r="AA20" s="171"/>
      <c r="AB20" s="171"/>
      <c r="AC20" s="171"/>
      <c r="AD20" s="171"/>
      <c r="AE20" s="171"/>
      <c r="AF20" s="171"/>
    </row>
    <row r="21" spans="1:32">
      <c r="A21" s="1" t="s">
        <v>0</v>
      </c>
      <c r="I21" s="36"/>
      <c r="J21" s="12"/>
      <c r="K21" s="10"/>
      <c r="L21" s="12"/>
      <c r="M21" s="12"/>
      <c r="N21" s="10"/>
      <c r="O21" s="10"/>
      <c r="P21" s="10"/>
      <c r="Q21" s="14" t="s">
        <v>0</v>
      </c>
      <c r="R21" s="13"/>
      <c r="S21" s="13"/>
      <c r="T21" s="13"/>
      <c r="U21" s="13"/>
      <c r="V21" s="13"/>
      <c r="W21" s="13"/>
      <c r="X21" s="13"/>
      <c r="Y21" s="135"/>
      <c r="Z21" s="11"/>
      <c r="AA21" s="13"/>
      <c r="AB21" s="13"/>
      <c r="AC21" s="13"/>
      <c r="AD21" s="13"/>
      <c r="AE21" s="13"/>
      <c r="AF21" s="13"/>
    </row>
    <row r="22" spans="1:32">
      <c r="I22" s="36"/>
      <c r="J22" s="12"/>
      <c r="K22" s="10"/>
      <c r="L22" s="12"/>
      <c r="M22" s="12"/>
      <c r="N22" s="10"/>
      <c r="O22" s="10"/>
      <c r="P22" s="10"/>
      <c r="Q22" s="13"/>
      <c r="R22" s="13"/>
      <c r="S22" s="13"/>
      <c r="T22" s="13"/>
      <c r="U22" s="13"/>
      <c r="V22" s="13"/>
      <c r="W22" s="13"/>
      <c r="X22" s="13"/>
      <c r="Y22" s="15" t="s">
        <v>0</v>
      </c>
      <c r="Z22" s="13"/>
      <c r="AA22" s="13"/>
      <c r="AB22" s="13"/>
      <c r="AC22" s="13"/>
      <c r="AD22" s="13"/>
      <c r="AE22" s="13"/>
      <c r="AF22" s="13"/>
    </row>
    <row r="23" spans="1:32" ht="27.75" customHeight="1">
      <c r="I23" s="137"/>
      <c r="J23" s="171"/>
      <c r="Y23" s="1" t="s">
        <v>0</v>
      </c>
    </row>
    <row r="24" spans="1:32">
      <c r="I24" s="137"/>
      <c r="J24" s="173"/>
    </row>
    <row r="25" spans="1:32">
      <c r="I25" s="136"/>
      <c r="J25" s="173"/>
    </row>
    <row r="26" spans="1:32">
      <c r="I26" s="1" t="s">
        <v>0</v>
      </c>
    </row>
  </sheetData>
  <mergeCells count="35">
    <mergeCell ref="J23:J25"/>
    <mergeCell ref="A19:H19"/>
    <mergeCell ref="I19:P19"/>
    <mergeCell ref="Q19:X19"/>
    <mergeCell ref="Y19:AF19"/>
    <mergeCell ref="A20:H20"/>
    <mergeCell ref="I20:P20"/>
    <mergeCell ref="Q20:X20"/>
    <mergeCell ref="Y20:AF20"/>
    <mergeCell ref="AE5:AE7"/>
    <mergeCell ref="AF5:AF7"/>
    <mergeCell ref="A18:H18"/>
    <mergeCell ref="I18:P18"/>
    <mergeCell ref="Q18:X18"/>
    <mergeCell ref="Y18:AF18"/>
    <mergeCell ref="X5:X7"/>
    <mergeCell ref="Z5:Z7"/>
    <mergeCell ref="AA5:AA7"/>
    <mergeCell ref="AB5:AB7"/>
    <mergeCell ref="AC5:AC7"/>
    <mergeCell ref="AD5:AD7"/>
    <mergeCell ref="G4:H4"/>
    <mergeCell ref="A5:A7"/>
    <mergeCell ref="H5:H7"/>
    <mergeCell ref="I5:I7"/>
    <mergeCell ref="P5:P7"/>
    <mergeCell ref="Q5:Q7"/>
    <mergeCell ref="A2:H2"/>
    <mergeCell ref="I2:P2"/>
    <mergeCell ref="Q2:X2"/>
    <mergeCell ref="Y2:AF2"/>
    <mergeCell ref="A3:H3"/>
    <mergeCell ref="I3:P3"/>
    <mergeCell ref="Q3:X3"/>
    <mergeCell ref="Y3:A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3" manualBreakCount="3">
    <brk id="8" min="1" max="24" man="1"/>
    <brk id="16" min="1" max="24" man="1"/>
    <brk id="24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topLeftCell="A10" zoomScaleNormal="100" zoomScaleSheetLayoutView="100" workbookViewId="0">
      <selection activeCell="H27" sqref="H27"/>
    </sheetView>
  </sheetViews>
  <sheetFormatPr defaultRowHeight="16.5"/>
  <cols>
    <col min="1" max="1" width="12.625" customWidth="1"/>
    <col min="2" max="6" width="7.875" customWidth="1"/>
    <col min="7" max="7" width="9.5" customWidth="1"/>
    <col min="8" max="9" width="7.875" customWidth="1"/>
    <col min="10" max="10" width="12.625" customWidth="1"/>
    <col min="11" max="18" width="9.625" customWidth="1"/>
  </cols>
  <sheetData>
    <row r="1" spans="1:18" ht="35.1" customHeight="1"/>
    <row r="2" spans="1:18" ht="25.5">
      <c r="A2" s="142" t="s">
        <v>300</v>
      </c>
      <c r="B2" s="142"/>
      <c r="C2" s="142"/>
      <c r="D2" s="142"/>
      <c r="E2" s="142"/>
      <c r="F2" s="142"/>
      <c r="G2" s="142"/>
      <c r="H2" s="142"/>
      <c r="I2" s="142"/>
      <c r="J2" s="142" t="s">
        <v>299</v>
      </c>
      <c r="K2" s="142"/>
      <c r="L2" s="142"/>
      <c r="M2" s="142"/>
      <c r="N2" s="142"/>
      <c r="O2" s="142"/>
      <c r="P2" s="142"/>
      <c r="Q2" s="142"/>
      <c r="R2" s="142"/>
    </row>
    <row r="3" spans="1:18" ht="30" customHeight="1">
      <c r="A3" s="152" t="s">
        <v>298</v>
      </c>
      <c r="B3" s="152"/>
      <c r="C3" s="152"/>
      <c r="D3" s="152"/>
      <c r="E3" s="152"/>
      <c r="F3" s="152"/>
      <c r="G3" s="152"/>
      <c r="H3" s="152"/>
      <c r="I3" s="152"/>
      <c r="J3" s="152" t="s">
        <v>297</v>
      </c>
      <c r="K3" s="152"/>
      <c r="L3" s="152"/>
      <c r="M3" s="152"/>
      <c r="N3" s="152"/>
      <c r="O3" s="152"/>
      <c r="P3" s="152"/>
      <c r="Q3" s="152"/>
      <c r="R3" s="152"/>
    </row>
    <row r="4" spans="1:18" ht="30" customHeight="1" thickBot="1">
      <c r="A4" s="97" t="s">
        <v>0</v>
      </c>
      <c r="J4" s="97" t="s">
        <v>0</v>
      </c>
    </row>
    <row r="5" spans="1:18" ht="17.25" customHeight="1">
      <c r="A5" s="154" t="s">
        <v>0</v>
      </c>
      <c r="B5" s="149" t="s">
        <v>296</v>
      </c>
      <c r="C5" s="176"/>
      <c r="D5" s="176"/>
      <c r="E5" s="176"/>
      <c r="F5" s="143"/>
      <c r="G5" s="164" t="s">
        <v>295</v>
      </c>
      <c r="H5" s="149" t="s">
        <v>294</v>
      </c>
      <c r="I5" s="176"/>
      <c r="J5" s="41" t="s">
        <v>0</v>
      </c>
      <c r="K5" s="164" t="s">
        <v>293</v>
      </c>
      <c r="L5" s="164" t="s">
        <v>292</v>
      </c>
      <c r="M5" s="164" t="s">
        <v>291</v>
      </c>
      <c r="N5" s="164" t="s">
        <v>290</v>
      </c>
      <c r="O5" s="164" t="s">
        <v>289</v>
      </c>
      <c r="P5" s="149" t="s">
        <v>288</v>
      </c>
      <c r="Q5" s="176"/>
      <c r="R5" s="176"/>
    </row>
    <row r="6" spans="1:18" ht="16.5" customHeight="1">
      <c r="A6" s="155"/>
      <c r="B6" s="151"/>
      <c r="C6" s="177"/>
      <c r="D6" s="177"/>
      <c r="E6" s="177"/>
      <c r="F6" s="145"/>
      <c r="G6" s="165"/>
      <c r="H6" s="151"/>
      <c r="I6" s="177"/>
      <c r="J6" s="17"/>
      <c r="K6" s="165"/>
      <c r="L6" s="165"/>
      <c r="M6" s="165"/>
      <c r="N6" s="165"/>
      <c r="O6" s="165"/>
      <c r="P6" s="151"/>
      <c r="Q6" s="177"/>
      <c r="R6" s="177"/>
    </row>
    <row r="7" spans="1:18" ht="23.25" customHeight="1">
      <c r="A7" s="155"/>
      <c r="B7" s="174" t="s">
        <v>287</v>
      </c>
      <c r="C7" s="174" t="s">
        <v>286</v>
      </c>
      <c r="D7" s="174" t="s">
        <v>285</v>
      </c>
      <c r="E7" s="174" t="s">
        <v>284</v>
      </c>
      <c r="F7" s="174" t="s">
        <v>283</v>
      </c>
      <c r="G7" s="165"/>
      <c r="H7" s="174" t="s">
        <v>282</v>
      </c>
      <c r="I7" s="178" t="s">
        <v>281</v>
      </c>
      <c r="J7" s="17"/>
      <c r="K7" s="165"/>
      <c r="L7" s="165"/>
      <c r="M7" s="165"/>
      <c r="N7" s="165"/>
      <c r="O7" s="165"/>
      <c r="P7" s="174" t="s">
        <v>280</v>
      </c>
      <c r="Q7" s="174" t="s">
        <v>279</v>
      </c>
      <c r="R7" s="178" t="s">
        <v>278</v>
      </c>
    </row>
    <row r="8" spans="1:18" ht="23.25" customHeight="1">
      <c r="A8" s="155"/>
      <c r="B8" s="165"/>
      <c r="C8" s="165"/>
      <c r="D8" s="165"/>
      <c r="E8" s="165"/>
      <c r="F8" s="165"/>
      <c r="G8" s="165"/>
      <c r="H8" s="165"/>
      <c r="I8" s="150"/>
      <c r="J8" s="17"/>
      <c r="K8" s="165"/>
      <c r="L8" s="165"/>
      <c r="M8" s="165"/>
      <c r="N8" s="165"/>
      <c r="O8" s="165"/>
      <c r="P8" s="165"/>
      <c r="Q8" s="165"/>
      <c r="R8" s="150"/>
    </row>
    <row r="9" spans="1:18" ht="23.25" customHeight="1">
      <c r="A9" s="156"/>
      <c r="B9" s="175"/>
      <c r="C9" s="175"/>
      <c r="D9" s="175"/>
      <c r="E9" s="175"/>
      <c r="F9" s="175"/>
      <c r="G9" s="175"/>
      <c r="H9" s="175"/>
      <c r="I9" s="151"/>
      <c r="J9" s="18"/>
      <c r="K9" s="166"/>
      <c r="L9" s="166"/>
      <c r="M9" s="166"/>
      <c r="N9" s="166"/>
      <c r="O9" s="166"/>
      <c r="P9" s="175"/>
      <c r="Q9" s="175"/>
      <c r="R9" s="151"/>
    </row>
    <row r="10" spans="1:18" ht="30" customHeight="1">
      <c r="A10" s="121" t="s">
        <v>44</v>
      </c>
      <c r="B10" s="26">
        <v>15.3</v>
      </c>
      <c r="C10" s="36">
        <v>19.5</v>
      </c>
      <c r="D10" s="36">
        <v>35</v>
      </c>
      <c r="E10" s="36">
        <v>11.8</v>
      </c>
      <c r="F10" s="36">
        <v>-10.7</v>
      </c>
      <c r="G10" s="92">
        <v>1130.0999999999999</v>
      </c>
      <c r="H10" s="36">
        <v>57</v>
      </c>
      <c r="I10" s="94">
        <v>7</v>
      </c>
      <c r="J10" s="121" t="s">
        <v>44</v>
      </c>
      <c r="K10" s="93">
        <v>1015.4</v>
      </c>
      <c r="L10" s="36">
        <v>6</v>
      </c>
      <c r="M10" s="36">
        <v>4.4000000000000004</v>
      </c>
      <c r="N10" s="92">
        <v>2771</v>
      </c>
      <c r="O10" s="36">
        <v>0.3</v>
      </c>
      <c r="P10" s="36">
        <v>3.4</v>
      </c>
      <c r="Q10" s="36">
        <v>15.8</v>
      </c>
      <c r="R10" s="36">
        <v>22.5</v>
      </c>
    </row>
    <row r="11" spans="1:18" ht="30" customHeight="1">
      <c r="A11" s="121" t="s">
        <v>45</v>
      </c>
      <c r="B11" s="91">
        <v>15.1</v>
      </c>
      <c r="C11" s="87">
        <v>19.2</v>
      </c>
      <c r="D11" s="87">
        <v>32.9</v>
      </c>
      <c r="E11" s="87">
        <v>12</v>
      </c>
      <c r="F11" s="87">
        <v>-6</v>
      </c>
      <c r="G11" s="90">
        <v>1693.1</v>
      </c>
      <c r="H11" s="87">
        <v>66.3</v>
      </c>
      <c r="I11" s="83">
        <v>9</v>
      </c>
      <c r="J11" s="121" t="s">
        <v>45</v>
      </c>
      <c r="K11" s="89">
        <v>1016</v>
      </c>
      <c r="L11" s="87">
        <v>8.1999999999999993</v>
      </c>
      <c r="M11" s="87">
        <v>4.9000000000000004</v>
      </c>
      <c r="N11" s="87">
        <v>2481.1999999999998</v>
      </c>
      <c r="O11" s="87">
        <v>0.2</v>
      </c>
      <c r="P11" s="87">
        <v>3.2</v>
      </c>
      <c r="Q11" s="87">
        <v>14.6</v>
      </c>
      <c r="R11" s="87">
        <v>21.6</v>
      </c>
    </row>
    <row r="12" spans="1:18" ht="30" customHeight="1">
      <c r="A12" s="121" t="s">
        <v>110</v>
      </c>
      <c r="B12" s="84">
        <v>15.4</v>
      </c>
      <c r="C12" s="87">
        <v>19.5</v>
      </c>
      <c r="D12" s="87">
        <v>33.5</v>
      </c>
      <c r="E12" s="87">
        <v>12.2</v>
      </c>
      <c r="F12" s="87">
        <v>-7.8</v>
      </c>
      <c r="G12" s="87">
        <v>1396.7</v>
      </c>
      <c r="H12" s="83">
        <v>67.3</v>
      </c>
      <c r="I12" s="83">
        <v>13</v>
      </c>
      <c r="J12" s="45" t="s">
        <v>110</v>
      </c>
      <c r="K12" s="88">
        <v>1016</v>
      </c>
      <c r="L12" s="88">
        <v>8.8000000000000007</v>
      </c>
      <c r="M12" s="88">
        <v>4.8</v>
      </c>
      <c r="N12" s="87">
        <v>2534.8000000000002</v>
      </c>
      <c r="O12" s="87" t="s">
        <v>230</v>
      </c>
      <c r="P12" s="87">
        <v>3.1</v>
      </c>
      <c r="Q12" s="87">
        <v>15.1</v>
      </c>
      <c r="R12" s="87">
        <v>25.3</v>
      </c>
    </row>
    <row r="13" spans="1:18" s="46" customFormat="1" ht="30" customHeight="1">
      <c r="A13" s="45" t="s">
        <v>109</v>
      </c>
      <c r="B13" s="83">
        <v>15.7</v>
      </c>
      <c r="C13" s="83">
        <v>19.8</v>
      </c>
      <c r="D13" s="83">
        <v>37.299999999999997</v>
      </c>
      <c r="E13" s="83">
        <v>13.4</v>
      </c>
      <c r="F13" s="83">
        <v>-10.199999999999999</v>
      </c>
      <c r="G13" s="83">
        <v>1760.2</v>
      </c>
      <c r="H13" s="83">
        <v>66.099999999999994</v>
      </c>
      <c r="I13" s="83">
        <v>15</v>
      </c>
      <c r="J13" s="45" t="s">
        <v>109</v>
      </c>
      <c r="K13" s="88">
        <v>1015.9</v>
      </c>
      <c r="L13" s="88">
        <v>8.6999999999999993</v>
      </c>
      <c r="M13" s="88">
        <v>4.9000000000000004</v>
      </c>
      <c r="N13" s="88">
        <v>2514.9</v>
      </c>
      <c r="O13" s="88" t="s">
        <v>230</v>
      </c>
      <c r="P13" s="88">
        <v>3.1</v>
      </c>
      <c r="Q13" s="88">
        <v>18.600000000000001</v>
      </c>
      <c r="R13" s="88">
        <v>28.3</v>
      </c>
    </row>
    <row r="14" spans="1:18" ht="30" customHeight="1">
      <c r="A14" s="16" t="s">
        <v>111</v>
      </c>
      <c r="B14" s="86">
        <f>AVERAGE(B15:B26)</f>
        <v>15.20833333333333</v>
      </c>
      <c r="C14" s="86">
        <f t="shared" ref="C14:I14" si="0">AVERAGE(C15:C26)</f>
        <v>19.591666666666669</v>
      </c>
      <c r="D14" s="86">
        <f t="shared" si="0"/>
        <v>24.841666666666665</v>
      </c>
      <c r="E14" s="86">
        <f t="shared" si="0"/>
        <v>11.683333333333335</v>
      </c>
      <c r="F14" s="86">
        <f t="shared" si="0"/>
        <v>6.0083333333333337</v>
      </c>
      <c r="G14" s="86">
        <f>SUM(G15:G26)</f>
        <v>1014.4</v>
      </c>
      <c r="H14" s="86">
        <f t="shared" si="0"/>
        <v>60.25</v>
      </c>
      <c r="I14" s="86">
        <f t="shared" si="0"/>
        <v>20.775000000000002</v>
      </c>
      <c r="J14" s="16" t="s">
        <v>111</v>
      </c>
      <c r="K14" s="85">
        <f>AVERAGE(K15:K26)</f>
        <v>1015.8833333333333</v>
      </c>
      <c r="L14" s="85">
        <f t="shared" ref="L14:Q14" si="1">AVERAGE(L15:L26)</f>
        <v>6.8250000000000002</v>
      </c>
      <c r="M14" s="85">
        <f t="shared" si="1"/>
        <v>4.5750000000000002</v>
      </c>
      <c r="N14" s="85">
        <f>SUM(N15:N26)</f>
        <v>2718.0999999999995</v>
      </c>
      <c r="O14" s="85" t="s">
        <v>351</v>
      </c>
      <c r="P14" s="85">
        <f t="shared" si="1"/>
        <v>3.1583333333333332</v>
      </c>
      <c r="Q14" s="85">
        <f t="shared" si="1"/>
        <v>10.575000000000001</v>
      </c>
      <c r="R14" s="85">
        <f>AVERAGE(R15:R26)</f>
        <v>17.341666666666665</v>
      </c>
    </row>
    <row r="15" spans="1:18" ht="36" customHeight="1">
      <c r="A15" s="121" t="s">
        <v>277</v>
      </c>
      <c r="B15" s="126">
        <v>4.0999999999999996</v>
      </c>
      <c r="C15" s="126">
        <v>9.1</v>
      </c>
      <c r="D15" s="126">
        <v>15.1</v>
      </c>
      <c r="E15" s="126">
        <v>0.1</v>
      </c>
      <c r="F15" s="126">
        <v>-7.7</v>
      </c>
      <c r="G15" s="126">
        <v>12</v>
      </c>
      <c r="H15" s="126">
        <v>46</v>
      </c>
      <c r="I15" s="126">
        <v>13</v>
      </c>
      <c r="J15" s="123" t="s">
        <v>277</v>
      </c>
      <c r="K15" s="126">
        <v>1023.1</v>
      </c>
      <c r="L15" s="126">
        <v>-7.2</v>
      </c>
      <c r="M15" s="126">
        <v>2.7</v>
      </c>
      <c r="N15" s="126">
        <v>241.8</v>
      </c>
      <c r="O15" s="83" t="s">
        <v>351</v>
      </c>
      <c r="P15" s="126">
        <v>3.3</v>
      </c>
      <c r="Q15" s="126">
        <v>11.6</v>
      </c>
      <c r="R15" s="126">
        <v>16.8</v>
      </c>
    </row>
    <row r="16" spans="1:18" ht="36" customHeight="1">
      <c r="A16" s="121" t="s">
        <v>276</v>
      </c>
      <c r="B16" s="126">
        <v>5.5</v>
      </c>
      <c r="C16" s="126">
        <v>10.8</v>
      </c>
      <c r="D16" s="126">
        <v>17.7</v>
      </c>
      <c r="E16" s="126">
        <v>0.9</v>
      </c>
      <c r="F16" s="126">
        <v>-5.7</v>
      </c>
      <c r="G16" s="126">
        <v>33.799999999999997</v>
      </c>
      <c r="H16" s="126">
        <v>45</v>
      </c>
      <c r="I16" s="126">
        <v>14.3</v>
      </c>
      <c r="J16" s="123" t="s">
        <v>276</v>
      </c>
      <c r="K16" s="126">
        <v>1021.2</v>
      </c>
      <c r="L16" s="126">
        <v>-6.5</v>
      </c>
      <c r="M16" s="126">
        <v>3.4</v>
      </c>
      <c r="N16" s="126">
        <v>236.1</v>
      </c>
      <c r="O16" s="83" t="s">
        <v>351</v>
      </c>
      <c r="P16" s="126">
        <v>3.5</v>
      </c>
      <c r="Q16" s="126">
        <v>12.5</v>
      </c>
      <c r="R16" s="126">
        <v>19.2</v>
      </c>
    </row>
    <row r="17" spans="1:18" ht="36" customHeight="1">
      <c r="A17" s="121" t="s">
        <v>275</v>
      </c>
      <c r="B17" s="126">
        <v>9</v>
      </c>
      <c r="C17" s="126">
        <v>13.9</v>
      </c>
      <c r="D17" s="126">
        <v>18.100000000000001</v>
      </c>
      <c r="E17" s="126">
        <v>5.2</v>
      </c>
      <c r="F17" s="126">
        <v>-2.2999999999999998</v>
      </c>
      <c r="G17" s="126">
        <v>35.700000000000003</v>
      </c>
      <c r="H17" s="126">
        <v>53</v>
      </c>
      <c r="I17" s="126">
        <v>17</v>
      </c>
      <c r="J17" s="123" t="s">
        <v>275</v>
      </c>
      <c r="K17" s="126">
        <v>1018.6</v>
      </c>
      <c r="L17" s="126">
        <v>-0.9</v>
      </c>
      <c r="M17" s="126">
        <v>4.5999999999999996</v>
      </c>
      <c r="N17" s="126">
        <v>172.2</v>
      </c>
      <c r="O17" s="83" t="s">
        <v>351</v>
      </c>
      <c r="P17" s="126">
        <v>3.1</v>
      </c>
      <c r="Q17" s="126">
        <v>9.8000000000000007</v>
      </c>
      <c r="R17" s="126">
        <v>19.3</v>
      </c>
    </row>
    <row r="18" spans="1:18" ht="36" customHeight="1">
      <c r="A18" s="121" t="s">
        <v>274</v>
      </c>
      <c r="B18" s="126">
        <v>15</v>
      </c>
      <c r="C18" s="126">
        <v>19</v>
      </c>
      <c r="D18" s="126">
        <v>23.2</v>
      </c>
      <c r="E18" s="126">
        <v>11.4</v>
      </c>
      <c r="F18" s="126">
        <v>5</v>
      </c>
      <c r="G18" s="126">
        <v>105.1</v>
      </c>
      <c r="H18" s="126">
        <v>64</v>
      </c>
      <c r="I18" s="126">
        <v>17</v>
      </c>
      <c r="J18" s="123" t="s">
        <v>274</v>
      </c>
      <c r="K18" s="126">
        <v>1013</v>
      </c>
      <c r="L18" s="126">
        <v>7.3</v>
      </c>
      <c r="M18" s="126">
        <v>4.5</v>
      </c>
      <c r="N18" s="126">
        <v>192.6</v>
      </c>
      <c r="O18" s="83" t="s">
        <v>351</v>
      </c>
      <c r="P18" s="126">
        <v>3.8</v>
      </c>
      <c r="Q18" s="126">
        <v>15.3</v>
      </c>
      <c r="R18" s="126">
        <v>21.9</v>
      </c>
    </row>
    <row r="19" spans="1:18" ht="36" customHeight="1">
      <c r="A19" s="121" t="s">
        <v>273</v>
      </c>
      <c r="B19" s="126">
        <v>19</v>
      </c>
      <c r="C19" s="126">
        <v>23.7</v>
      </c>
      <c r="D19" s="126">
        <v>28.2</v>
      </c>
      <c r="E19" s="126">
        <v>15.4</v>
      </c>
      <c r="F19" s="126">
        <v>12.8</v>
      </c>
      <c r="G19" s="126">
        <v>39.200000000000003</v>
      </c>
      <c r="H19" s="126">
        <v>63</v>
      </c>
      <c r="I19" s="126">
        <v>18</v>
      </c>
      <c r="J19" s="123" t="s">
        <v>273</v>
      </c>
      <c r="K19" s="126">
        <v>1012.4</v>
      </c>
      <c r="L19" s="126">
        <v>11.1</v>
      </c>
      <c r="M19" s="126">
        <v>4.5999999999999996</v>
      </c>
      <c r="N19" s="126">
        <v>296.2</v>
      </c>
      <c r="O19" s="83" t="s">
        <v>351</v>
      </c>
      <c r="P19" s="126">
        <v>3.3</v>
      </c>
      <c r="Q19" s="126">
        <v>9.6</v>
      </c>
      <c r="R19" s="126">
        <v>16.100000000000001</v>
      </c>
    </row>
    <row r="20" spans="1:18" ht="36" customHeight="1">
      <c r="A20" s="121" t="s">
        <v>272</v>
      </c>
      <c r="B20" s="126">
        <v>21.3</v>
      </c>
      <c r="C20" s="126">
        <v>25.2</v>
      </c>
      <c r="D20" s="126">
        <v>30.4</v>
      </c>
      <c r="E20" s="126">
        <v>18.399999999999999</v>
      </c>
      <c r="F20" s="126">
        <v>15.4</v>
      </c>
      <c r="G20" s="126">
        <v>49.8</v>
      </c>
      <c r="H20" s="126">
        <v>70</v>
      </c>
      <c r="I20" s="126">
        <v>30</v>
      </c>
      <c r="J20" s="123" t="s">
        <v>272</v>
      </c>
      <c r="K20" s="126">
        <v>1009</v>
      </c>
      <c r="L20" s="126">
        <v>15.3</v>
      </c>
      <c r="M20" s="126">
        <v>5.2</v>
      </c>
      <c r="N20" s="126">
        <v>269.39999999999998</v>
      </c>
      <c r="O20" s="83" t="s">
        <v>351</v>
      </c>
      <c r="P20" s="126">
        <v>2.9</v>
      </c>
      <c r="Q20" s="126">
        <v>8.1</v>
      </c>
      <c r="R20" s="126">
        <v>13.1</v>
      </c>
    </row>
    <row r="21" spans="1:18" ht="36" customHeight="1">
      <c r="A21" s="121" t="s">
        <v>271</v>
      </c>
      <c r="B21" s="126">
        <v>26.1</v>
      </c>
      <c r="C21" s="126">
        <v>29.2</v>
      </c>
      <c r="D21" s="126">
        <v>32.700000000000003</v>
      </c>
      <c r="E21" s="126">
        <v>23.6</v>
      </c>
      <c r="F21" s="126">
        <v>21.2</v>
      </c>
      <c r="G21" s="126">
        <v>172.1</v>
      </c>
      <c r="H21" s="126">
        <v>82</v>
      </c>
      <c r="I21" s="126">
        <v>43</v>
      </c>
      <c r="J21" s="123" t="s">
        <v>271</v>
      </c>
      <c r="K21" s="126">
        <v>1008.6</v>
      </c>
      <c r="L21" s="126">
        <v>22.6</v>
      </c>
      <c r="M21" s="126">
        <v>6.8</v>
      </c>
      <c r="N21" s="126">
        <v>196.7</v>
      </c>
      <c r="O21" s="83" t="s">
        <v>351</v>
      </c>
      <c r="P21" s="126">
        <v>3.5</v>
      </c>
      <c r="Q21" s="126">
        <v>11.4</v>
      </c>
      <c r="R21" s="126">
        <v>17.399999999999999</v>
      </c>
    </row>
    <row r="22" spans="1:18" ht="36" customHeight="1">
      <c r="A22" s="121" t="s">
        <v>270</v>
      </c>
      <c r="B22" s="126">
        <v>27</v>
      </c>
      <c r="C22" s="126">
        <v>30.5</v>
      </c>
      <c r="D22" s="126">
        <v>36.200000000000003</v>
      </c>
      <c r="E22" s="126">
        <v>24.3</v>
      </c>
      <c r="F22" s="126">
        <v>18.7</v>
      </c>
      <c r="G22" s="126">
        <v>82.5</v>
      </c>
      <c r="H22" s="126">
        <v>74</v>
      </c>
      <c r="I22" s="126">
        <v>30</v>
      </c>
      <c r="J22" s="123" t="s">
        <v>270</v>
      </c>
      <c r="K22" s="126">
        <v>1007.5</v>
      </c>
      <c r="L22" s="126">
        <v>21.5</v>
      </c>
      <c r="M22" s="126">
        <v>6.2</v>
      </c>
      <c r="N22" s="126">
        <v>227.2</v>
      </c>
      <c r="O22" s="83" t="s">
        <v>351</v>
      </c>
      <c r="P22" s="126">
        <v>2.9</v>
      </c>
      <c r="Q22" s="126">
        <v>9.5</v>
      </c>
      <c r="R22" s="126">
        <v>15.7</v>
      </c>
    </row>
    <row r="23" spans="1:18" ht="36" customHeight="1">
      <c r="A23" s="121" t="s">
        <v>269</v>
      </c>
      <c r="B23" s="126">
        <v>22.6</v>
      </c>
      <c r="C23" s="126">
        <v>26.5</v>
      </c>
      <c r="D23" s="126">
        <v>29.7</v>
      </c>
      <c r="E23" s="126">
        <v>19.600000000000001</v>
      </c>
      <c r="F23" s="126">
        <v>14.5</v>
      </c>
      <c r="G23" s="126">
        <v>335</v>
      </c>
      <c r="H23" s="126">
        <v>69</v>
      </c>
      <c r="I23" s="126">
        <v>26</v>
      </c>
      <c r="J23" s="123" t="s">
        <v>269</v>
      </c>
      <c r="K23" s="126">
        <v>1012.3</v>
      </c>
      <c r="L23" s="126">
        <v>16.2</v>
      </c>
      <c r="M23" s="126">
        <v>5.4</v>
      </c>
      <c r="N23" s="126">
        <v>213.6</v>
      </c>
      <c r="O23" s="83" t="s">
        <v>351</v>
      </c>
      <c r="P23" s="126">
        <v>2.8</v>
      </c>
      <c r="Q23" s="126">
        <v>8.8000000000000007</v>
      </c>
      <c r="R23" s="126">
        <v>15.8</v>
      </c>
    </row>
    <row r="24" spans="1:18" ht="36" customHeight="1">
      <c r="A24" s="121" t="s">
        <v>268</v>
      </c>
      <c r="B24" s="126">
        <v>18.100000000000001</v>
      </c>
      <c r="C24" s="126">
        <v>22.3</v>
      </c>
      <c r="D24" s="126">
        <v>28.7</v>
      </c>
      <c r="E24" s="126">
        <v>15.1</v>
      </c>
      <c r="F24" s="126">
        <v>7.3</v>
      </c>
      <c r="G24" s="126">
        <v>138.30000000000001</v>
      </c>
      <c r="H24" s="126">
        <v>68</v>
      </c>
      <c r="I24" s="126">
        <v>17</v>
      </c>
      <c r="J24" s="123" t="s">
        <v>268</v>
      </c>
      <c r="K24" s="126">
        <v>1019.3</v>
      </c>
      <c r="L24" s="126">
        <v>11.6</v>
      </c>
      <c r="M24" s="126">
        <v>5.9</v>
      </c>
      <c r="N24" s="126">
        <v>179.6</v>
      </c>
      <c r="O24" s="83" t="s">
        <v>351</v>
      </c>
      <c r="P24" s="126">
        <v>2.9</v>
      </c>
      <c r="Q24" s="126">
        <v>9.6</v>
      </c>
      <c r="R24" s="126">
        <v>17.399999999999999</v>
      </c>
    </row>
    <row r="25" spans="1:18" ht="36" customHeight="1">
      <c r="A25" s="121" t="s">
        <v>267</v>
      </c>
      <c r="B25" s="126">
        <v>11.2</v>
      </c>
      <c r="C25" s="126">
        <v>16.3</v>
      </c>
      <c r="D25" s="126">
        <v>23.6</v>
      </c>
      <c r="E25" s="126">
        <v>6.9</v>
      </c>
      <c r="F25" s="126">
        <v>-1</v>
      </c>
      <c r="G25" s="126">
        <v>0.3</v>
      </c>
      <c r="H25" s="126">
        <v>49</v>
      </c>
      <c r="I25" s="126">
        <v>14</v>
      </c>
      <c r="J25" s="123" t="s">
        <v>267</v>
      </c>
      <c r="K25" s="126">
        <v>1021.5</v>
      </c>
      <c r="L25" s="126">
        <v>0.4</v>
      </c>
      <c r="M25" s="126">
        <v>3.4</v>
      </c>
      <c r="N25" s="126">
        <v>240.7</v>
      </c>
      <c r="O25" s="83" t="s">
        <v>351</v>
      </c>
      <c r="P25" s="126">
        <v>2.9</v>
      </c>
      <c r="Q25" s="126">
        <v>8.9</v>
      </c>
      <c r="R25" s="126">
        <v>15.3</v>
      </c>
    </row>
    <row r="26" spans="1:18" ht="36" customHeight="1" thickBot="1">
      <c r="A26" s="82" t="s">
        <v>266</v>
      </c>
      <c r="B26" s="128">
        <v>3.6</v>
      </c>
      <c r="C26" s="127">
        <v>8.6</v>
      </c>
      <c r="D26" s="127">
        <v>14.5</v>
      </c>
      <c r="E26" s="127">
        <v>-0.7</v>
      </c>
      <c r="F26" s="127">
        <v>-6.1</v>
      </c>
      <c r="G26" s="127">
        <v>10.6</v>
      </c>
      <c r="H26" s="127">
        <v>40</v>
      </c>
      <c r="I26" s="127">
        <v>10</v>
      </c>
      <c r="J26" s="124" t="s">
        <v>266</v>
      </c>
      <c r="K26" s="127">
        <v>1024.0999999999999</v>
      </c>
      <c r="L26" s="127">
        <v>-9.5</v>
      </c>
      <c r="M26" s="127">
        <v>2.2000000000000002</v>
      </c>
      <c r="N26" s="127">
        <v>252</v>
      </c>
      <c r="O26" s="125" t="s">
        <v>351</v>
      </c>
      <c r="P26" s="127">
        <v>3</v>
      </c>
      <c r="Q26" s="127">
        <v>11.8</v>
      </c>
      <c r="R26" s="127">
        <v>20.100000000000001</v>
      </c>
    </row>
    <row r="27" spans="1:18" ht="18" customHeight="1">
      <c r="A27" s="7" t="s">
        <v>265</v>
      </c>
      <c r="J27" s="7" t="s">
        <v>265</v>
      </c>
    </row>
    <row r="28" spans="1:18">
      <c r="A28" s="1" t="s">
        <v>0</v>
      </c>
    </row>
  </sheetData>
  <mergeCells count="24">
    <mergeCell ref="I7:I9"/>
    <mergeCell ref="P7:P9"/>
    <mergeCell ref="Q7:Q9"/>
    <mergeCell ref="R7:R9"/>
    <mergeCell ref="M5:M9"/>
    <mergeCell ref="N5:N9"/>
    <mergeCell ref="O5:O9"/>
    <mergeCell ref="P5:R6"/>
    <mergeCell ref="H7:H9"/>
    <mergeCell ref="A2:I2"/>
    <mergeCell ref="J2:R2"/>
    <mergeCell ref="A3:I3"/>
    <mergeCell ref="J3:R3"/>
    <mergeCell ref="A5:A9"/>
    <mergeCell ref="B5:F6"/>
    <mergeCell ref="G5:G9"/>
    <mergeCell ref="H5:I6"/>
    <mergeCell ref="K5:K9"/>
    <mergeCell ref="L5:L9"/>
    <mergeCell ref="B7:B9"/>
    <mergeCell ref="C7:C9"/>
    <mergeCell ref="D7:D9"/>
    <mergeCell ref="E7:E9"/>
    <mergeCell ref="F7:F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topLeftCell="A10" zoomScale="110" zoomScaleNormal="100" zoomScaleSheetLayoutView="110" workbookViewId="0">
      <selection activeCell="K4" sqref="K4"/>
    </sheetView>
  </sheetViews>
  <sheetFormatPr defaultRowHeight="16.5"/>
  <cols>
    <col min="1" max="1" width="12.625" customWidth="1"/>
    <col min="2" max="11" width="6.5" customWidth="1"/>
    <col min="12" max="12" width="6.25" customWidth="1"/>
  </cols>
  <sheetData>
    <row r="1" spans="1:12" ht="25.5">
      <c r="A1" s="142" t="s">
        <v>301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9.5">
      <c r="A2" s="152" t="s">
        <v>302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7.25" thickBot="1">
      <c r="A3" s="8" t="s">
        <v>303</v>
      </c>
      <c r="B3" s="8" t="s">
        <v>304</v>
      </c>
    </row>
    <row r="4" spans="1:12">
      <c r="A4" s="154" t="s">
        <v>0</v>
      </c>
      <c r="B4" s="118" t="s">
        <v>305</v>
      </c>
      <c r="C4" s="118" t="s">
        <v>306</v>
      </c>
      <c r="D4" s="118" t="s">
        <v>306</v>
      </c>
      <c r="E4" s="118" t="s">
        <v>307</v>
      </c>
      <c r="F4" s="118" t="s">
        <v>308</v>
      </c>
      <c r="G4" s="118" t="s">
        <v>309</v>
      </c>
      <c r="H4" s="118" t="s">
        <v>310</v>
      </c>
      <c r="I4" s="118" t="s">
        <v>311</v>
      </c>
      <c r="J4" s="118" t="s">
        <v>312</v>
      </c>
      <c r="K4" s="118" t="s">
        <v>313</v>
      </c>
      <c r="L4" s="116" t="s">
        <v>314</v>
      </c>
    </row>
    <row r="5" spans="1:12" ht="27">
      <c r="A5" s="155"/>
      <c r="B5" s="119" t="s">
        <v>315</v>
      </c>
      <c r="C5" s="119" t="s">
        <v>316</v>
      </c>
      <c r="D5" s="119" t="s">
        <v>317</v>
      </c>
      <c r="E5" s="119" t="s">
        <v>318</v>
      </c>
      <c r="F5" s="119" t="s">
        <v>319</v>
      </c>
      <c r="G5" s="119" t="s">
        <v>320</v>
      </c>
      <c r="H5" s="119" t="s">
        <v>321</v>
      </c>
      <c r="I5" s="119" t="s">
        <v>322</v>
      </c>
      <c r="J5" s="119" t="s">
        <v>323</v>
      </c>
      <c r="K5" s="119" t="s">
        <v>324</v>
      </c>
      <c r="L5" s="117" t="s">
        <v>325</v>
      </c>
    </row>
    <row r="6" spans="1:12">
      <c r="A6" s="155"/>
      <c r="B6" s="69"/>
      <c r="C6" s="119" t="s">
        <v>326</v>
      </c>
      <c r="D6" s="119" t="s">
        <v>327</v>
      </c>
      <c r="E6" s="69"/>
      <c r="F6" s="69"/>
      <c r="G6" s="69"/>
      <c r="H6" s="69"/>
      <c r="I6" s="69"/>
      <c r="J6" s="69"/>
      <c r="K6" s="69"/>
      <c r="L6" s="98"/>
    </row>
    <row r="7" spans="1:12">
      <c r="A7" s="156"/>
      <c r="B7" s="71"/>
      <c r="C7" s="120" t="s">
        <v>328</v>
      </c>
      <c r="D7" s="120" t="s">
        <v>328</v>
      </c>
      <c r="E7" s="71"/>
      <c r="F7" s="71"/>
      <c r="G7" s="71"/>
      <c r="H7" s="71"/>
      <c r="I7" s="71"/>
      <c r="J7" s="71"/>
      <c r="K7" s="71"/>
      <c r="L7" s="99"/>
    </row>
    <row r="8" spans="1:12" ht="30" customHeight="1">
      <c r="A8" s="121" t="s">
        <v>44</v>
      </c>
      <c r="B8" s="26">
        <v>132</v>
      </c>
      <c r="C8" s="36">
        <v>96</v>
      </c>
      <c r="D8" s="36">
        <v>46</v>
      </c>
      <c r="E8" s="36">
        <v>91</v>
      </c>
      <c r="F8" s="36">
        <v>86</v>
      </c>
      <c r="G8" s="36">
        <v>4</v>
      </c>
      <c r="H8" s="36">
        <v>8</v>
      </c>
      <c r="I8" s="36">
        <v>2</v>
      </c>
      <c r="J8" s="36">
        <v>6</v>
      </c>
      <c r="K8" s="36">
        <v>4</v>
      </c>
      <c r="L8" s="36">
        <v>1</v>
      </c>
    </row>
    <row r="9" spans="1:12" ht="30" customHeight="1">
      <c r="A9" s="121" t="s">
        <v>45</v>
      </c>
      <c r="B9" s="100">
        <v>115</v>
      </c>
      <c r="C9" s="101">
        <v>97</v>
      </c>
      <c r="D9" s="101">
        <v>48</v>
      </c>
      <c r="E9" s="101">
        <v>105</v>
      </c>
      <c r="F9" s="101">
        <v>120</v>
      </c>
      <c r="G9" s="101">
        <v>4</v>
      </c>
      <c r="H9" s="101">
        <v>2</v>
      </c>
      <c r="I9" s="101">
        <v>7</v>
      </c>
      <c r="J9" s="101">
        <v>7</v>
      </c>
      <c r="K9" s="101">
        <v>2</v>
      </c>
      <c r="L9" s="101">
        <v>8</v>
      </c>
    </row>
    <row r="10" spans="1:12" ht="30" customHeight="1">
      <c r="A10" s="45" t="s">
        <v>110</v>
      </c>
      <c r="B10" s="101">
        <v>110</v>
      </c>
      <c r="C10" s="101">
        <v>101</v>
      </c>
      <c r="D10" s="101">
        <v>49</v>
      </c>
      <c r="E10" s="101">
        <v>105</v>
      </c>
      <c r="F10" s="101">
        <v>114</v>
      </c>
      <c r="G10" s="101">
        <v>5</v>
      </c>
      <c r="H10" s="101">
        <v>14</v>
      </c>
      <c r="I10" s="101">
        <v>1</v>
      </c>
      <c r="J10" s="101">
        <v>4</v>
      </c>
      <c r="K10" s="101">
        <v>2</v>
      </c>
      <c r="L10" s="101">
        <v>5</v>
      </c>
    </row>
    <row r="11" spans="1:12" s="46" customFormat="1" ht="30" customHeight="1">
      <c r="A11" s="45" t="s">
        <v>109</v>
      </c>
      <c r="B11" s="101">
        <v>100</v>
      </c>
      <c r="C11" s="101">
        <v>100</v>
      </c>
      <c r="D11" s="101">
        <v>66</v>
      </c>
      <c r="E11" s="101">
        <v>100</v>
      </c>
      <c r="F11" s="101">
        <v>103</v>
      </c>
      <c r="G11" s="101">
        <v>1</v>
      </c>
      <c r="H11" s="101">
        <v>23</v>
      </c>
      <c r="I11" s="101">
        <v>3</v>
      </c>
      <c r="J11" s="101">
        <v>16</v>
      </c>
      <c r="K11" s="101">
        <v>5</v>
      </c>
      <c r="L11" s="101">
        <v>7</v>
      </c>
    </row>
    <row r="12" spans="1:12" ht="30" customHeight="1">
      <c r="A12" s="16" t="s">
        <v>111</v>
      </c>
      <c r="B12" s="102">
        <f>SUM(B13:B24)</f>
        <v>119</v>
      </c>
      <c r="C12" s="102">
        <f t="shared" ref="C12:L12" si="0">SUM(C13:C24)</f>
        <v>99</v>
      </c>
      <c r="D12" s="102">
        <f t="shared" si="0"/>
        <v>83</v>
      </c>
      <c r="E12" s="102">
        <f t="shared" si="0"/>
        <v>64</v>
      </c>
      <c r="F12" s="102">
        <f t="shared" si="0"/>
        <v>76</v>
      </c>
      <c r="G12" s="102">
        <f t="shared" si="0"/>
        <v>1</v>
      </c>
      <c r="H12" s="102">
        <f t="shared" si="0"/>
        <v>8</v>
      </c>
      <c r="I12" s="102">
        <f t="shared" si="0"/>
        <v>2</v>
      </c>
      <c r="J12" s="102">
        <f t="shared" si="0"/>
        <v>9</v>
      </c>
      <c r="K12" s="102">
        <f t="shared" si="0"/>
        <v>1</v>
      </c>
      <c r="L12" s="102">
        <f t="shared" si="0"/>
        <v>4</v>
      </c>
    </row>
    <row r="13" spans="1:12" ht="29.25" customHeight="1">
      <c r="A13" s="121" t="s">
        <v>277</v>
      </c>
      <c r="B13" s="91">
        <v>19</v>
      </c>
      <c r="C13" s="87">
        <v>7</v>
      </c>
      <c r="D13" s="87">
        <v>4</v>
      </c>
      <c r="E13" s="87">
        <v>1</v>
      </c>
      <c r="F13" s="87">
        <v>4</v>
      </c>
      <c r="G13" s="87">
        <v>1</v>
      </c>
      <c r="H13" s="87" t="s">
        <v>352</v>
      </c>
      <c r="I13" s="87">
        <v>2</v>
      </c>
      <c r="J13" s="87" t="s">
        <v>352</v>
      </c>
      <c r="K13" s="87" t="s">
        <v>352</v>
      </c>
      <c r="L13" s="87" t="s">
        <v>351</v>
      </c>
    </row>
    <row r="14" spans="1:12" ht="29.25" customHeight="1">
      <c r="A14" s="121" t="s">
        <v>276</v>
      </c>
      <c r="B14" s="91">
        <v>13</v>
      </c>
      <c r="C14" s="87">
        <v>8</v>
      </c>
      <c r="D14" s="87">
        <v>5</v>
      </c>
      <c r="E14" s="87">
        <v>2</v>
      </c>
      <c r="F14" s="87">
        <v>7</v>
      </c>
      <c r="G14" s="87" t="s">
        <v>352</v>
      </c>
      <c r="H14" s="87" t="s">
        <v>352</v>
      </c>
      <c r="I14" s="87" t="s">
        <v>352</v>
      </c>
      <c r="J14" s="87" t="s">
        <v>352</v>
      </c>
      <c r="K14" s="87" t="s">
        <v>352</v>
      </c>
      <c r="L14" s="87" t="s">
        <v>351</v>
      </c>
    </row>
    <row r="15" spans="1:12" ht="29.25" customHeight="1">
      <c r="A15" s="121" t="s">
        <v>275</v>
      </c>
      <c r="B15" s="91">
        <v>8</v>
      </c>
      <c r="C15" s="87">
        <v>10</v>
      </c>
      <c r="D15" s="87">
        <v>8</v>
      </c>
      <c r="E15" s="87">
        <v>5</v>
      </c>
      <c r="F15" s="87">
        <v>8</v>
      </c>
      <c r="G15" s="87" t="s">
        <v>352</v>
      </c>
      <c r="H15" s="87" t="s">
        <v>352</v>
      </c>
      <c r="I15" s="87" t="s">
        <v>352</v>
      </c>
      <c r="J15" s="87">
        <v>1</v>
      </c>
      <c r="K15" s="87" t="s">
        <v>352</v>
      </c>
      <c r="L15" s="87" t="s">
        <v>351</v>
      </c>
    </row>
    <row r="16" spans="1:12" ht="29.25" customHeight="1">
      <c r="A16" s="121" t="s">
        <v>274</v>
      </c>
      <c r="B16" s="91">
        <v>10</v>
      </c>
      <c r="C16" s="87">
        <v>9</v>
      </c>
      <c r="D16" s="87">
        <v>3</v>
      </c>
      <c r="E16" s="87">
        <v>8</v>
      </c>
      <c r="F16" s="87">
        <v>7</v>
      </c>
      <c r="G16" s="87" t="s">
        <v>352</v>
      </c>
      <c r="H16" s="87">
        <v>2</v>
      </c>
      <c r="I16" s="87" t="s">
        <v>352</v>
      </c>
      <c r="J16" s="87">
        <v>1</v>
      </c>
      <c r="K16" s="87">
        <v>1</v>
      </c>
      <c r="L16" s="87" t="s">
        <v>351</v>
      </c>
    </row>
    <row r="17" spans="1:12" ht="29.25" customHeight="1">
      <c r="A17" s="121" t="s">
        <v>273</v>
      </c>
      <c r="B17" s="91">
        <v>9</v>
      </c>
      <c r="C17" s="87">
        <v>9</v>
      </c>
      <c r="D17" s="87">
        <v>10</v>
      </c>
      <c r="E17" s="87">
        <v>3</v>
      </c>
      <c r="F17" s="87">
        <v>5</v>
      </c>
      <c r="G17" s="87" t="s">
        <v>352</v>
      </c>
      <c r="H17" s="87" t="s">
        <v>352</v>
      </c>
      <c r="I17" s="87" t="s">
        <v>352</v>
      </c>
      <c r="J17" s="87">
        <v>1</v>
      </c>
      <c r="K17" s="87" t="s">
        <v>352</v>
      </c>
      <c r="L17" s="87">
        <v>4</v>
      </c>
    </row>
    <row r="18" spans="1:12" ht="29.25" customHeight="1">
      <c r="A18" s="121" t="s">
        <v>272</v>
      </c>
      <c r="B18" s="91">
        <v>9</v>
      </c>
      <c r="C18" s="87">
        <v>7</v>
      </c>
      <c r="D18" s="87">
        <v>7</v>
      </c>
      <c r="E18" s="87">
        <v>7</v>
      </c>
      <c r="F18" s="87">
        <v>6</v>
      </c>
      <c r="G18" s="87" t="s">
        <v>352</v>
      </c>
      <c r="H18" s="87">
        <v>1</v>
      </c>
      <c r="I18" s="87" t="s">
        <v>352</v>
      </c>
      <c r="J18" s="87" t="s">
        <v>352</v>
      </c>
      <c r="K18" s="87" t="s">
        <v>352</v>
      </c>
      <c r="L18" s="87" t="s">
        <v>351</v>
      </c>
    </row>
    <row r="19" spans="1:12" ht="29.25" customHeight="1">
      <c r="A19" s="121" t="s">
        <v>271</v>
      </c>
      <c r="B19" s="91">
        <v>3</v>
      </c>
      <c r="C19" s="87">
        <v>7</v>
      </c>
      <c r="D19" s="87">
        <v>7</v>
      </c>
      <c r="E19" s="87">
        <v>14</v>
      </c>
      <c r="F19" s="87">
        <v>14</v>
      </c>
      <c r="G19" s="87" t="s">
        <v>352</v>
      </c>
      <c r="H19" s="87">
        <v>3</v>
      </c>
      <c r="I19" s="87" t="s">
        <v>352</v>
      </c>
      <c r="J19" s="87">
        <v>2</v>
      </c>
      <c r="K19" s="87" t="s">
        <v>352</v>
      </c>
      <c r="L19" s="87" t="s">
        <v>351</v>
      </c>
    </row>
    <row r="20" spans="1:12" ht="29.25" customHeight="1">
      <c r="A20" s="121" t="s">
        <v>270</v>
      </c>
      <c r="B20" s="91">
        <v>4</v>
      </c>
      <c r="C20" s="87">
        <v>7</v>
      </c>
      <c r="D20" s="87">
        <v>13</v>
      </c>
      <c r="E20" s="87">
        <v>7</v>
      </c>
      <c r="F20" s="87">
        <v>8</v>
      </c>
      <c r="G20" s="87" t="s">
        <v>352</v>
      </c>
      <c r="H20" s="87">
        <v>1</v>
      </c>
      <c r="I20" s="87" t="s">
        <v>352</v>
      </c>
      <c r="J20" s="87">
        <v>2</v>
      </c>
      <c r="K20" s="87" t="s">
        <v>352</v>
      </c>
      <c r="L20" s="87" t="s">
        <v>351</v>
      </c>
    </row>
    <row r="21" spans="1:12" ht="29.25" customHeight="1">
      <c r="A21" s="121" t="s">
        <v>269</v>
      </c>
      <c r="B21" s="91">
        <v>7</v>
      </c>
      <c r="C21" s="87">
        <v>8</v>
      </c>
      <c r="D21" s="87">
        <v>8</v>
      </c>
      <c r="E21" s="87">
        <v>7</v>
      </c>
      <c r="F21" s="87">
        <v>6</v>
      </c>
      <c r="G21" s="87" t="s">
        <v>352</v>
      </c>
      <c r="H21" s="87">
        <v>1</v>
      </c>
      <c r="I21" s="87" t="s">
        <v>352</v>
      </c>
      <c r="J21" s="87">
        <v>1</v>
      </c>
      <c r="K21" s="87" t="s">
        <v>352</v>
      </c>
      <c r="L21" s="87" t="s">
        <v>351</v>
      </c>
    </row>
    <row r="22" spans="1:12" ht="29.25" customHeight="1">
      <c r="A22" s="121" t="s">
        <v>268</v>
      </c>
      <c r="B22" s="91">
        <v>6</v>
      </c>
      <c r="C22" s="87">
        <v>7</v>
      </c>
      <c r="D22" s="87">
        <v>9</v>
      </c>
      <c r="E22" s="87">
        <v>9</v>
      </c>
      <c r="F22" s="87">
        <v>8</v>
      </c>
      <c r="G22" s="87" t="s">
        <v>352</v>
      </c>
      <c r="H22" s="87" t="s">
        <v>352</v>
      </c>
      <c r="I22" s="87" t="s">
        <v>352</v>
      </c>
      <c r="J22" s="87" t="s">
        <v>352</v>
      </c>
      <c r="K22" s="87" t="s">
        <v>352</v>
      </c>
      <c r="L22" s="87" t="s">
        <v>351</v>
      </c>
    </row>
    <row r="23" spans="1:12" ht="29.25" customHeight="1">
      <c r="A23" s="121" t="s">
        <v>267</v>
      </c>
      <c r="B23" s="91">
        <v>12</v>
      </c>
      <c r="C23" s="87">
        <v>10</v>
      </c>
      <c r="D23" s="87">
        <v>7</v>
      </c>
      <c r="E23" s="87">
        <v>1</v>
      </c>
      <c r="F23" s="87">
        <v>1</v>
      </c>
      <c r="G23" s="87" t="s">
        <v>352</v>
      </c>
      <c r="H23" s="87" t="s">
        <v>352</v>
      </c>
      <c r="I23" s="87" t="s">
        <v>352</v>
      </c>
      <c r="J23" s="87" t="s">
        <v>352</v>
      </c>
      <c r="K23" s="87" t="s">
        <v>352</v>
      </c>
      <c r="L23" s="87" t="s">
        <v>351</v>
      </c>
    </row>
    <row r="24" spans="1:12" ht="29.25" customHeight="1" thickBot="1">
      <c r="A24" s="82" t="s">
        <v>266</v>
      </c>
      <c r="B24" s="103">
        <v>19</v>
      </c>
      <c r="C24" s="104">
        <v>10</v>
      </c>
      <c r="D24" s="104">
        <v>2</v>
      </c>
      <c r="E24" s="104">
        <v>0</v>
      </c>
      <c r="F24" s="104">
        <v>2</v>
      </c>
      <c r="G24" s="104" t="s">
        <v>352</v>
      </c>
      <c r="H24" s="104" t="s">
        <v>352</v>
      </c>
      <c r="I24" s="104" t="s">
        <v>352</v>
      </c>
      <c r="J24" s="104">
        <v>1</v>
      </c>
      <c r="K24" s="104" t="s">
        <v>352</v>
      </c>
      <c r="L24" s="104" t="s">
        <v>351</v>
      </c>
    </row>
    <row r="25" spans="1:12" ht="18.75" customHeight="1">
      <c r="A25" s="7" t="s">
        <v>265</v>
      </c>
    </row>
    <row r="26" spans="1:12">
      <c r="A26" s="97" t="s">
        <v>0</v>
      </c>
    </row>
    <row r="27" spans="1:12">
      <c r="A27" s="1" t="s">
        <v>0</v>
      </c>
    </row>
  </sheetData>
  <mergeCells count="3">
    <mergeCell ref="A1:L1"/>
    <mergeCell ref="A2:L2"/>
    <mergeCell ref="A4:A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topLeftCell="A4" zoomScale="90" zoomScaleSheetLayoutView="90" workbookViewId="0">
      <selection activeCell="B15" sqref="B15"/>
    </sheetView>
  </sheetViews>
  <sheetFormatPr defaultRowHeight="16.5"/>
  <cols>
    <col min="1" max="1" width="12.625" customWidth="1"/>
    <col min="2" max="2" width="5.375" customWidth="1"/>
    <col min="3" max="3" width="9" customWidth="1"/>
    <col min="4" max="4" width="8.125" customWidth="1"/>
    <col min="5" max="5" width="6.125" customWidth="1"/>
    <col min="7" max="7" width="11.375" customWidth="1"/>
    <col min="8" max="8" width="8.125" customWidth="1"/>
    <col min="9" max="9" width="11" customWidth="1"/>
    <col min="10" max="10" width="11.5" customWidth="1"/>
  </cols>
  <sheetData>
    <row r="1" spans="1:10" ht="25.5">
      <c r="A1" s="142" t="s">
        <v>329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9.5">
      <c r="A2" s="152" t="s">
        <v>330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7.25" thickBot="1">
      <c r="A3" s="97" t="s">
        <v>0</v>
      </c>
    </row>
    <row r="4" spans="1:10" ht="21.95" customHeight="1">
      <c r="A4" s="179" t="s">
        <v>0</v>
      </c>
      <c r="B4" s="149" t="s">
        <v>331</v>
      </c>
      <c r="C4" s="176"/>
      <c r="D4" s="143"/>
      <c r="E4" s="149" t="s">
        <v>332</v>
      </c>
      <c r="F4" s="176"/>
      <c r="G4" s="176"/>
      <c r="H4" s="176"/>
      <c r="I4" s="176"/>
      <c r="J4" s="176"/>
    </row>
    <row r="5" spans="1:10" ht="21.95" customHeight="1">
      <c r="A5" s="180"/>
      <c r="B5" s="151" t="s">
        <v>333</v>
      </c>
      <c r="C5" s="177"/>
      <c r="D5" s="145"/>
      <c r="E5" s="151"/>
      <c r="F5" s="177"/>
      <c r="G5" s="177"/>
      <c r="H5" s="177"/>
      <c r="I5" s="177"/>
      <c r="J5" s="177"/>
    </row>
    <row r="6" spans="1:10">
      <c r="A6" s="180"/>
      <c r="B6" s="178" t="s">
        <v>50</v>
      </c>
      <c r="C6" s="182" t="s">
        <v>0</v>
      </c>
      <c r="D6" s="183" t="s">
        <v>0</v>
      </c>
      <c r="E6" s="178" t="s">
        <v>334</v>
      </c>
      <c r="F6" s="182" t="s">
        <v>0</v>
      </c>
      <c r="G6" s="183"/>
      <c r="H6" s="174" t="s">
        <v>335</v>
      </c>
      <c r="I6" s="174" t="s">
        <v>336</v>
      </c>
      <c r="J6" s="178" t="s">
        <v>337</v>
      </c>
    </row>
    <row r="7" spans="1:10" ht="25.5" customHeight="1">
      <c r="A7" s="180"/>
      <c r="B7" s="150"/>
      <c r="C7" s="177"/>
      <c r="D7" s="145"/>
      <c r="E7" s="150"/>
      <c r="F7" s="177"/>
      <c r="G7" s="145"/>
      <c r="H7" s="165"/>
      <c r="I7" s="165"/>
      <c r="J7" s="150"/>
    </row>
    <row r="8" spans="1:10" ht="21.95" customHeight="1">
      <c r="A8" s="180"/>
      <c r="B8" s="165" t="s">
        <v>0</v>
      </c>
      <c r="C8" s="96" t="s">
        <v>338</v>
      </c>
      <c r="D8" s="96" t="s">
        <v>339</v>
      </c>
      <c r="E8" s="150"/>
      <c r="F8" s="96" t="s">
        <v>340</v>
      </c>
      <c r="G8" s="96" t="s">
        <v>341</v>
      </c>
      <c r="H8" s="165"/>
      <c r="I8" s="165"/>
      <c r="J8" s="150"/>
    </row>
    <row r="9" spans="1:10" ht="21.95" customHeight="1">
      <c r="A9" s="181"/>
      <c r="B9" s="175"/>
      <c r="C9" s="95" t="s">
        <v>342</v>
      </c>
      <c r="D9" s="95" t="s">
        <v>343</v>
      </c>
      <c r="E9" s="151"/>
      <c r="F9" s="95" t="s">
        <v>344</v>
      </c>
      <c r="G9" s="95" t="s">
        <v>345</v>
      </c>
      <c r="H9" s="175"/>
      <c r="I9" s="175"/>
      <c r="J9" s="151"/>
    </row>
    <row r="10" spans="1:10" ht="33" customHeight="1">
      <c r="A10" s="47" t="s">
        <v>44</v>
      </c>
      <c r="B10" s="26">
        <v>41</v>
      </c>
      <c r="C10" s="105">
        <v>40.700000000000003</v>
      </c>
      <c r="D10" s="105">
        <v>0.3</v>
      </c>
      <c r="E10" s="105">
        <v>1</v>
      </c>
      <c r="F10" s="105">
        <v>1</v>
      </c>
      <c r="G10" s="105" t="s">
        <v>46</v>
      </c>
      <c r="H10" s="106">
        <v>4959</v>
      </c>
      <c r="I10" s="105">
        <v>3</v>
      </c>
      <c r="J10" s="105">
        <v>4</v>
      </c>
    </row>
    <row r="11" spans="1:10" ht="33" customHeight="1">
      <c r="A11" s="47" t="s">
        <v>45</v>
      </c>
      <c r="B11" s="26">
        <v>41</v>
      </c>
      <c r="C11" s="105">
        <v>40.700000000000003</v>
      </c>
      <c r="D11" s="105">
        <v>0.3</v>
      </c>
      <c r="E11" s="105">
        <v>1</v>
      </c>
      <c r="F11" s="105">
        <v>1</v>
      </c>
      <c r="G11" s="105" t="s">
        <v>46</v>
      </c>
      <c r="H11" s="106">
        <v>4959</v>
      </c>
      <c r="I11" s="105">
        <v>3</v>
      </c>
      <c r="J11" s="105">
        <v>4</v>
      </c>
    </row>
    <row r="12" spans="1:10" ht="33" customHeight="1">
      <c r="A12" s="47" t="s">
        <v>110</v>
      </c>
      <c r="B12" s="26">
        <v>61</v>
      </c>
      <c r="C12" s="36">
        <v>59.74</v>
      </c>
      <c r="D12" s="36">
        <v>1.27</v>
      </c>
      <c r="E12" s="105">
        <v>1</v>
      </c>
      <c r="F12" s="105">
        <v>1</v>
      </c>
      <c r="G12" s="105" t="s">
        <v>230</v>
      </c>
      <c r="H12" s="107">
        <v>1000</v>
      </c>
      <c r="I12" s="105">
        <v>3</v>
      </c>
      <c r="J12" s="105">
        <v>4</v>
      </c>
    </row>
    <row r="13" spans="1:10" s="46" customFormat="1" ht="33" customHeight="1">
      <c r="A13" s="108" t="s">
        <v>109</v>
      </c>
      <c r="B13" s="109">
        <v>61</v>
      </c>
      <c r="C13" s="109">
        <v>59.74</v>
      </c>
      <c r="D13" s="109">
        <v>1.27</v>
      </c>
      <c r="E13" s="109">
        <v>1</v>
      </c>
      <c r="F13" s="109">
        <v>1</v>
      </c>
      <c r="G13" s="109" t="s">
        <v>230</v>
      </c>
      <c r="H13" s="110">
        <v>1000</v>
      </c>
      <c r="I13" s="109">
        <v>3</v>
      </c>
      <c r="J13" s="109">
        <v>4</v>
      </c>
    </row>
    <row r="14" spans="1:10" ht="33" customHeight="1">
      <c r="A14" s="16" t="s">
        <v>111</v>
      </c>
      <c r="B14" s="111">
        <f>SUM(C14:D14)</f>
        <v>61.010000000000005</v>
      </c>
      <c r="C14" s="112">
        <v>59.74</v>
      </c>
      <c r="D14" s="112">
        <v>1.27</v>
      </c>
      <c r="E14" s="111">
        <v>1</v>
      </c>
      <c r="F14" s="111">
        <v>1</v>
      </c>
      <c r="G14" s="111" t="s">
        <v>230</v>
      </c>
      <c r="H14" s="111">
        <v>1000</v>
      </c>
      <c r="I14" s="111">
        <v>3</v>
      </c>
      <c r="J14" s="111">
        <v>4</v>
      </c>
    </row>
    <row r="15" spans="1:10" ht="66" customHeight="1">
      <c r="A15" s="81" t="s">
        <v>346</v>
      </c>
      <c r="B15" s="122" t="s">
        <v>353</v>
      </c>
      <c r="C15" s="129" t="s">
        <v>353</v>
      </c>
      <c r="D15" s="129" t="s">
        <v>353</v>
      </c>
      <c r="E15" s="105">
        <v>1</v>
      </c>
      <c r="F15" s="105">
        <v>1</v>
      </c>
      <c r="G15" s="105" t="s">
        <v>352</v>
      </c>
      <c r="H15" s="106">
        <v>1000</v>
      </c>
      <c r="I15" s="105">
        <v>3</v>
      </c>
      <c r="J15" s="105">
        <v>4</v>
      </c>
    </row>
    <row r="16" spans="1:10" ht="66" customHeight="1">
      <c r="A16" s="113" t="s">
        <v>347</v>
      </c>
      <c r="B16" s="130" t="s">
        <v>353</v>
      </c>
      <c r="C16" s="35" t="s">
        <v>353</v>
      </c>
      <c r="D16" s="35" t="s">
        <v>353</v>
      </c>
      <c r="E16" s="35" t="s">
        <v>352</v>
      </c>
      <c r="F16" s="35" t="s">
        <v>352</v>
      </c>
      <c r="G16" s="35" t="s">
        <v>352</v>
      </c>
      <c r="H16" s="35" t="s">
        <v>352</v>
      </c>
      <c r="I16" s="35" t="s">
        <v>352</v>
      </c>
      <c r="J16" s="35" t="s">
        <v>352</v>
      </c>
    </row>
    <row r="17" spans="1:10" ht="66" customHeight="1">
      <c r="A17" s="113" t="s">
        <v>261</v>
      </c>
      <c r="B17" s="130" t="s">
        <v>353</v>
      </c>
      <c r="C17" s="35" t="s">
        <v>353</v>
      </c>
      <c r="D17" s="35" t="s">
        <v>353</v>
      </c>
      <c r="E17" s="35" t="s">
        <v>352</v>
      </c>
      <c r="F17" s="35" t="s">
        <v>352</v>
      </c>
      <c r="G17" s="35" t="s">
        <v>352</v>
      </c>
      <c r="H17" s="35" t="s">
        <v>352</v>
      </c>
      <c r="I17" s="35" t="s">
        <v>352</v>
      </c>
      <c r="J17" s="35" t="s">
        <v>352</v>
      </c>
    </row>
    <row r="18" spans="1:10" ht="66" customHeight="1">
      <c r="A18" s="113" t="s">
        <v>348</v>
      </c>
      <c r="B18" s="130" t="s">
        <v>353</v>
      </c>
      <c r="C18" s="35" t="s">
        <v>353</v>
      </c>
      <c r="D18" s="35" t="s">
        <v>353</v>
      </c>
      <c r="E18" s="35" t="s">
        <v>352</v>
      </c>
      <c r="F18" s="35" t="s">
        <v>352</v>
      </c>
      <c r="G18" s="35" t="s">
        <v>352</v>
      </c>
      <c r="H18" s="35" t="s">
        <v>352</v>
      </c>
      <c r="I18" s="35" t="s">
        <v>352</v>
      </c>
      <c r="J18" s="35" t="s">
        <v>352</v>
      </c>
    </row>
    <row r="19" spans="1:10" ht="66" customHeight="1" thickBot="1">
      <c r="A19" s="113" t="s">
        <v>108</v>
      </c>
      <c r="B19" s="130" t="s">
        <v>353</v>
      </c>
      <c r="C19" s="35" t="s">
        <v>353</v>
      </c>
      <c r="D19" s="35" t="s">
        <v>353</v>
      </c>
      <c r="E19" s="105" t="s">
        <v>352</v>
      </c>
      <c r="F19" s="105" t="s">
        <v>352</v>
      </c>
      <c r="G19" s="105" t="s">
        <v>352</v>
      </c>
      <c r="H19" s="105" t="s">
        <v>352</v>
      </c>
      <c r="I19" s="105" t="s">
        <v>352</v>
      </c>
      <c r="J19" s="105" t="s">
        <v>352</v>
      </c>
    </row>
    <row r="20" spans="1:10">
      <c r="A20" s="114" t="s">
        <v>349</v>
      </c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>
      <c r="A21" s="7" t="s">
        <v>350</v>
      </c>
    </row>
  </sheetData>
  <mergeCells count="15">
    <mergeCell ref="A1:J1"/>
    <mergeCell ref="A2:J2"/>
    <mergeCell ref="A4:A9"/>
    <mergeCell ref="B4:D4"/>
    <mergeCell ref="E4:J5"/>
    <mergeCell ref="B5:D5"/>
    <mergeCell ref="B6:B7"/>
    <mergeCell ref="C6:C7"/>
    <mergeCell ref="D6:D7"/>
    <mergeCell ref="E6:E9"/>
    <mergeCell ref="F6:G7"/>
    <mergeCell ref="H6:H9"/>
    <mergeCell ref="I6:I9"/>
    <mergeCell ref="J6:J9"/>
    <mergeCell ref="B8:B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3</vt:i4>
      </vt:variant>
    </vt:vector>
  </HeadingPairs>
  <TitlesOfParts>
    <vt:vector size="10" baseType="lpstr">
      <vt:lpstr>토지 및 기후</vt:lpstr>
      <vt:lpstr>1. 위치</vt:lpstr>
      <vt:lpstr>2. 행정구역</vt:lpstr>
      <vt:lpstr>3. 토지지목별현황 </vt:lpstr>
      <vt:lpstr>4. 기상개황 </vt:lpstr>
      <vt:lpstr>5. 일기일수 </vt:lpstr>
      <vt:lpstr>6. 해안선 및 도서</vt:lpstr>
      <vt:lpstr>'3. 토지지목별현황 '!Print_Area</vt:lpstr>
      <vt:lpstr>'4. 기상개황 '!Print_Area</vt:lpstr>
      <vt:lpstr>'5. 일기일수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gijang</cp:lastModifiedBy>
  <cp:lastPrinted>2017-03-13T01:00:57Z</cp:lastPrinted>
  <dcterms:created xsi:type="dcterms:W3CDTF">2016-08-19T06:52:42Z</dcterms:created>
  <dcterms:modified xsi:type="dcterms:W3CDTF">2019-05-03T06:45:13Z</dcterms:modified>
</cp:coreProperties>
</file>