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 firstSheet="11" activeTab="15"/>
  </bookViews>
  <sheets>
    <sheet name="농림수산업 및 축산" sheetId="36" r:id="rId1"/>
    <sheet name="1. 농가 및 농가인구" sheetId="2" r:id="rId2"/>
    <sheet name="2. 농업용 기계보유" sheetId="3" r:id="rId3"/>
    <sheet name="3. 경지면적" sheetId="4" r:id="rId4"/>
    <sheet name="4. 농업협동조합" sheetId="5" r:id="rId5"/>
    <sheet name="5. 공공비축 미곡 매입실적" sheetId="6" r:id="rId6"/>
    <sheet name="6. 식량작물 생산현황" sheetId="7" r:id="rId7"/>
    <sheet name="7. 채소류 생산량" sheetId="24" r:id="rId8"/>
    <sheet name="8. 특용작물 생산량" sheetId="11" r:id="rId9"/>
    <sheet name="9. 과실류 생산량" sheetId="12" r:id="rId10"/>
    <sheet name="10. 시설작물 생산량" sheetId="13" r:id="rId11"/>
    <sheet name="11. 영농기반 시설현황, 12. 원예작물 생산량" sheetId="14" r:id="rId12"/>
    <sheet name="13. 수산물 어획고, 14. 어업권" sheetId="25" r:id="rId13"/>
    <sheet name="15. 어선보유" sheetId="26" r:id="rId14"/>
    <sheet name="16. 어업허가 및 신고 (왼)" sheetId="27" r:id="rId15"/>
    <sheet name="16. 어업허가 및 신고(오)" sheetId="28" r:id="rId16"/>
    <sheet name="17. 수산업협동조합" sheetId="29" r:id="rId17"/>
    <sheet name="18. 수산물 계통 판매고" sheetId="30" r:id="rId18"/>
    <sheet name="19. 수의사 현황" sheetId="20" r:id="rId19"/>
    <sheet name="20. 가축사육" sheetId="21" r:id="rId20"/>
    <sheet name="21. 가축전염병 예방주사 실적" sheetId="22" r:id="rId21"/>
    <sheet name="22. 축산물 위생관계업소" sheetId="23" r:id="rId22"/>
    <sheet name="23. 소유별 및 임상별 산림면적" sheetId="31" r:id="rId23"/>
    <sheet name="24. 조림실적" sheetId="32" r:id="rId24"/>
    <sheet name="25. 불법 산림훼손 피해현황" sheetId="33" r:id="rId25"/>
    <sheet name="26. 가로수" sheetId="34" r:id="rId26"/>
    <sheet name="Sheet1" sheetId="35" r:id="rId27"/>
  </sheets>
  <definedNames>
    <definedName name="_xlnm.Print_Area" localSheetId="12">'13. 수산물 어획고, 14. 어업권'!$A$1:$O$27</definedName>
    <definedName name="_xlnm.Print_Area" localSheetId="13">'15. 어선보유'!$A$1:$N$18</definedName>
    <definedName name="_xlnm.Print_Area" localSheetId="14">'16. 어업허가 및 신고 (왼)'!$A$1:$I$17</definedName>
    <definedName name="_xlnm.Print_Area" localSheetId="15">'16. 어업허가 및 신고(오)'!$A$1:$M$17</definedName>
    <definedName name="_xlnm.Print_Area" localSheetId="17">'18. 수산물 계통 판매고'!$A$1:$N$24</definedName>
    <definedName name="_xlnm.Print_Area" localSheetId="18">'19. 수의사 현황'!$A$1:$L$19</definedName>
    <definedName name="_xlnm.Print_Area" localSheetId="2">'2. 농업용 기계보유'!$A$2:$L$33</definedName>
    <definedName name="_xlnm.Print_Area" localSheetId="19">'20. 가축사육'!$A$1:$K$36</definedName>
    <definedName name="_xlnm.Print_Area" localSheetId="20">'21. 가축전염병 예방주사 실적'!$A$2:$K$28</definedName>
    <definedName name="_xlnm.Print_Area" localSheetId="22">'23. 소유별 및 임상별 산림면적'!$A$1:$L$25</definedName>
    <definedName name="_xlnm.Print_Area" localSheetId="25">'26. 가로수'!$A$1:$U$37</definedName>
    <definedName name="_xlnm.Print_Area" localSheetId="4">'4. 농업협동조합'!$A$2:$L$26</definedName>
  </definedNames>
  <calcPr calcId="125725"/>
</workbook>
</file>

<file path=xl/calcChain.xml><?xml version="1.0" encoding="utf-8"?>
<calcChain xmlns="http://schemas.openxmlformats.org/spreadsheetml/2006/main">
  <c r="B11" i="28"/>
  <c r="K14" i="23"/>
  <c r="K15"/>
  <c r="K12" s="1"/>
  <c r="K16"/>
  <c r="K17"/>
  <c r="K13"/>
  <c r="B11"/>
  <c r="E11" l="1"/>
  <c r="E12"/>
  <c r="E13" l="1"/>
  <c r="E14"/>
  <c r="E15"/>
  <c r="E16"/>
  <c r="E17"/>
  <c r="L12"/>
  <c r="K22" i="22"/>
  <c r="H11" i="26"/>
  <c r="B17" i="23" l="1"/>
  <c r="B16"/>
  <c r="B15"/>
  <c r="B14"/>
  <c r="B13"/>
  <c r="B12"/>
  <c r="C22" i="31"/>
  <c r="B22" s="1"/>
  <c r="B11"/>
  <c r="D12" i="30"/>
  <c r="B12"/>
  <c r="B15" i="28"/>
  <c r="B13"/>
  <c r="B12"/>
  <c r="B10"/>
  <c r="C15" i="27"/>
  <c r="B15"/>
  <c r="C13"/>
  <c r="B13"/>
  <c r="C12"/>
  <c r="B12"/>
  <c r="I11"/>
  <c r="H11"/>
  <c r="G11"/>
  <c r="F11"/>
  <c r="E11"/>
  <c r="D11"/>
  <c r="E11" i="26"/>
  <c r="D11"/>
  <c r="C11"/>
  <c r="B11"/>
  <c r="C24" i="25"/>
  <c r="B24"/>
  <c r="C11"/>
  <c r="B11"/>
  <c r="C11" i="27" l="1"/>
  <c r="B11"/>
  <c r="E23" i="24"/>
  <c r="D23"/>
  <c r="C23"/>
  <c r="B23"/>
  <c r="E22"/>
  <c r="D22"/>
  <c r="C22"/>
  <c r="B22"/>
  <c r="G13"/>
  <c r="C13" s="1"/>
  <c r="F13"/>
  <c r="B13" s="1"/>
  <c r="G12"/>
  <c r="F12"/>
  <c r="E12"/>
  <c r="D12"/>
  <c r="C12"/>
  <c r="B12"/>
  <c r="J24" i="5" l="1"/>
  <c r="D12"/>
  <c r="C13" i="12" l="1"/>
  <c r="B13"/>
  <c r="J25" i="5"/>
</calcChain>
</file>

<file path=xl/sharedStrings.xml><?xml version="1.0" encoding="utf-8"?>
<sst xmlns="http://schemas.openxmlformats.org/spreadsheetml/2006/main" count="2824" uniqueCount="679">
  <si>
    <r>
      <t xml:space="preserve">1. </t>
    </r>
    <r>
      <rPr>
        <sz val="20"/>
        <color rgb="FF000000"/>
        <rFont val="한양신명조"/>
        <family val="3"/>
        <charset val="129"/>
      </rPr>
      <t>농가 및 농가인구</t>
    </r>
  </si>
  <si>
    <t>Farm Households and Population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</si>
  <si>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가구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</si>
  <si>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Household, Person)</t>
  </si>
  <si>
    <t xml:space="preserve">  </t>
  </si>
  <si>
    <t>농 가</t>
  </si>
  <si>
    <t>Farm households</t>
  </si>
  <si>
    <t>계</t>
  </si>
  <si>
    <t>Total</t>
  </si>
  <si>
    <t>전 업</t>
  </si>
  <si>
    <t>Full-time</t>
  </si>
  <si>
    <t>Part-time Class 1</t>
  </si>
  <si>
    <t>Part-time Class 2</t>
  </si>
  <si>
    <t>2 0 1 2</t>
  </si>
  <si>
    <t>2 0 1 3</t>
  </si>
  <si>
    <t>2 0 1 4</t>
  </si>
  <si>
    <t>농 가 인 구</t>
  </si>
  <si>
    <t>Farm Population</t>
  </si>
  <si>
    <t>합계</t>
  </si>
  <si>
    <t>전업</t>
  </si>
  <si>
    <t>Full time</t>
  </si>
  <si>
    <t>Class 1 Part time</t>
  </si>
  <si>
    <t>Class2 Part Time</t>
  </si>
  <si>
    <t>남</t>
  </si>
  <si>
    <t>Male</t>
  </si>
  <si>
    <t>여</t>
  </si>
  <si>
    <t>Female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</si>
  <si>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친환경농업과</t>
    </r>
  </si>
  <si>
    <t>2 0 1 3</t>
    <phoneticPr fontId="1" type="noConversion"/>
  </si>
  <si>
    <t>2 0 1 4</t>
    <phoneticPr fontId="1" type="noConversion"/>
  </si>
  <si>
    <t>2 0 1 5</t>
    <phoneticPr fontId="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</si>
  <si>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농업용 기계보유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</si>
  <si>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대</t>
    </r>
    <r>
      <rPr>
        <sz val="10"/>
        <color rgb="FF000000"/>
        <rFont val="휴먼명조"/>
        <family val="3"/>
        <charset val="129"/>
      </rPr>
      <t>)</t>
    </r>
  </si>
  <si>
    <t>(Unit : Each)</t>
  </si>
  <si>
    <t>소형</t>
  </si>
  <si>
    <t>Small</t>
  </si>
  <si>
    <t>중형</t>
  </si>
  <si>
    <t>Medium</t>
  </si>
  <si>
    <t>대형</t>
  </si>
  <si>
    <t>Big</t>
  </si>
  <si>
    <t>보행형</t>
  </si>
  <si>
    <t>Walking</t>
  </si>
  <si>
    <t>승용형</t>
  </si>
  <si>
    <t>Taking</t>
  </si>
  <si>
    <t>-</t>
  </si>
  <si>
    <t>기 장 읍</t>
  </si>
  <si>
    <t>장 안 읍</t>
  </si>
  <si>
    <t>일 광 면</t>
  </si>
  <si>
    <t>정 관 읍</t>
  </si>
  <si>
    <t>철 마 면</t>
  </si>
  <si>
    <t xml:space="preserve">Total </t>
  </si>
  <si>
    <t xml:space="preserve">-3Rows </t>
  </si>
  <si>
    <t xml:space="preserve">4Rows </t>
  </si>
  <si>
    <t xml:space="preserve">+5Rows </t>
  </si>
  <si>
    <r>
      <t xml:space="preserve">3. </t>
    </r>
    <r>
      <rPr>
        <sz val="20"/>
        <color rgb="FF000000"/>
        <rFont val="한양신명조"/>
        <family val="3"/>
        <charset val="129"/>
      </rPr>
      <t>경 지 면 적</t>
    </r>
  </si>
  <si>
    <t>Area of Cultivated Land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</si>
  <si>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>: ha)</t>
    </r>
  </si>
  <si>
    <t>(Unit : ha)</t>
  </si>
  <si>
    <t>논</t>
  </si>
  <si>
    <t>Rice paddy</t>
  </si>
  <si>
    <t>밭</t>
  </si>
  <si>
    <t>Dry paddy</t>
  </si>
  <si>
    <r>
      <t xml:space="preserve">4. </t>
    </r>
    <r>
      <rPr>
        <sz val="20"/>
        <color rgb="FF000000"/>
        <rFont val="한양신명조"/>
        <family val="3"/>
        <charset val="129"/>
      </rPr>
      <t>농 업 협 동 조 합</t>
    </r>
  </si>
  <si>
    <t>National Agricultural Cooperative Federation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</si>
  <si>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</si>
  <si>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(Unit : Number, Person, 1,000won)</t>
  </si>
  <si>
    <t>연중여신실적</t>
  </si>
  <si>
    <t>Credit business by the whole year</t>
  </si>
  <si>
    <t>금융자금</t>
  </si>
  <si>
    <t>Credit banking fund</t>
  </si>
  <si>
    <t>정책자금</t>
  </si>
  <si>
    <t>Policy fund</t>
  </si>
  <si>
    <t>주 요 경 제 사 업 실 적</t>
  </si>
  <si>
    <t>Major Economic business</t>
  </si>
  <si>
    <t>연말현재예금잔고</t>
  </si>
  <si>
    <t>Balance in deposit as of year-end</t>
  </si>
  <si>
    <t>기타</t>
  </si>
  <si>
    <t>Others</t>
  </si>
  <si>
    <t>Government-Purchased Rice by Class and Kind(Polished Rice)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</si>
  <si>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>: kg)</t>
    </r>
  </si>
  <si>
    <t>(Unit : kg)</t>
  </si>
  <si>
    <t>특 등</t>
  </si>
  <si>
    <t>1st grade</t>
  </si>
  <si>
    <t>2nd grade</t>
  </si>
  <si>
    <t>3rd grade</t>
  </si>
  <si>
    <t>잠정등외</t>
  </si>
  <si>
    <t>Potential off-grade</t>
  </si>
  <si>
    <t>일반매입</t>
  </si>
  <si>
    <t>Ordinary purchase</t>
  </si>
  <si>
    <t>종 자</t>
  </si>
  <si>
    <t>기 타</t>
  </si>
  <si>
    <r>
      <t xml:space="preserve">6. </t>
    </r>
    <r>
      <rPr>
        <sz val="20"/>
        <color rgb="FF000000"/>
        <rFont val="한양신명조"/>
        <family val="3"/>
        <charset val="129"/>
      </rPr>
      <t>식량작물 생산현황</t>
    </r>
  </si>
  <si>
    <t>Production of Food Grain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</si>
  <si>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>: ha, M/T)</t>
    </r>
  </si>
  <si>
    <t>(Unit : ha, M/T)</t>
  </si>
  <si>
    <t>합 계</t>
  </si>
  <si>
    <t>미 곡</t>
  </si>
  <si>
    <t>Rice</t>
  </si>
  <si>
    <t>맥 류</t>
  </si>
  <si>
    <t>Wheat &amp; Barley</t>
  </si>
  <si>
    <t>면 적</t>
  </si>
  <si>
    <t>Area</t>
  </si>
  <si>
    <t>생산량</t>
  </si>
  <si>
    <t>Production</t>
  </si>
  <si>
    <t>잡 곡</t>
  </si>
  <si>
    <t>Miscellaneous grains</t>
  </si>
  <si>
    <t>두 류</t>
  </si>
  <si>
    <t>Beans</t>
  </si>
  <si>
    <t>서 류</t>
  </si>
  <si>
    <t>Potatoes</t>
  </si>
  <si>
    <r>
      <t xml:space="preserve">7. </t>
    </r>
    <r>
      <rPr>
        <sz val="20"/>
        <color rgb="FF000000"/>
        <rFont val="한양신명조"/>
        <family val="3"/>
        <charset val="129"/>
      </rPr>
      <t>채소류 생산량</t>
    </r>
  </si>
  <si>
    <t>Vegetables Production</t>
  </si>
  <si>
    <t>과 채 류</t>
  </si>
  <si>
    <t>Fruit Vegetables</t>
  </si>
  <si>
    <t>조 미 채 소 류</t>
  </si>
  <si>
    <t>Favour vegetables</t>
  </si>
  <si>
    <t>엽 채 류</t>
  </si>
  <si>
    <t>Leafy &amp; stem vegetables</t>
  </si>
  <si>
    <t>근 채 류</t>
  </si>
  <si>
    <t>Root Vegetables</t>
  </si>
  <si>
    <r>
      <t xml:space="preserve">1) </t>
    </r>
    <r>
      <rPr>
        <sz val="20"/>
        <color rgb="FF000000"/>
        <rFont val="한양신명조"/>
        <family val="3"/>
        <charset val="129"/>
      </rPr>
      <t>과채류</t>
    </r>
  </si>
  <si>
    <t>Production of Fruits Vegetables</t>
  </si>
  <si>
    <t>수 박</t>
  </si>
  <si>
    <t>Water Melon</t>
  </si>
  <si>
    <t>참 외</t>
  </si>
  <si>
    <t>Sweet Melon</t>
  </si>
  <si>
    <t>오 이</t>
  </si>
  <si>
    <t>Cucumber</t>
  </si>
  <si>
    <t>호 박</t>
  </si>
  <si>
    <t>Pumpkin</t>
  </si>
  <si>
    <t>토 마 토</t>
  </si>
  <si>
    <t>Tomato</t>
  </si>
  <si>
    <t>기 타 채 소</t>
  </si>
  <si>
    <r>
      <t xml:space="preserve">2) </t>
    </r>
    <r>
      <rPr>
        <sz val="20"/>
        <color rgb="FF000000"/>
        <rFont val="한양신명조"/>
        <family val="3"/>
        <charset val="129"/>
      </rPr>
      <t>조미채소류</t>
    </r>
  </si>
  <si>
    <t>Production of Favour Vegetables</t>
  </si>
  <si>
    <t>고 추</t>
  </si>
  <si>
    <t>Red Pepper</t>
  </si>
  <si>
    <t>마 늘</t>
  </si>
  <si>
    <t>Garlic</t>
  </si>
  <si>
    <t>파</t>
  </si>
  <si>
    <t>Welsh onion</t>
  </si>
  <si>
    <t>양 파</t>
  </si>
  <si>
    <t>Onion</t>
  </si>
  <si>
    <t>생 강</t>
  </si>
  <si>
    <t>Ginger</t>
  </si>
  <si>
    <r>
      <t xml:space="preserve">3) </t>
    </r>
    <r>
      <rPr>
        <sz val="20"/>
        <color rgb="FF000000"/>
        <rFont val="한양신명조"/>
        <family val="3"/>
        <charset val="129"/>
      </rPr>
      <t>엽채류</t>
    </r>
  </si>
  <si>
    <t>Production of Leafy and Stem Vegetables</t>
  </si>
  <si>
    <t>봄 배 추</t>
  </si>
  <si>
    <t>Spring chinese cabbage</t>
  </si>
  <si>
    <t>가 을 배 추</t>
  </si>
  <si>
    <t>Autumn chinese cabbage</t>
  </si>
  <si>
    <t>양 배 추</t>
  </si>
  <si>
    <t>Cabbage</t>
  </si>
  <si>
    <t>시 금 치</t>
  </si>
  <si>
    <t>Spinach</t>
  </si>
  <si>
    <t>상 추</t>
  </si>
  <si>
    <t>Lettuce</t>
  </si>
  <si>
    <r>
      <t xml:space="preserve">4) </t>
    </r>
    <r>
      <rPr>
        <sz val="20"/>
        <color rgb="FF000000"/>
        <rFont val="한양신명조"/>
        <family val="3"/>
        <charset val="129"/>
      </rPr>
      <t>근채류</t>
    </r>
  </si>
  <si>
    <t>Production of Root Vegetables</t>
  </si>
  <si>
    <t>봄 무</t>
  </si>
  <si>
    <t>Spring Radish</t>
  </si>
  <si>
    <t>가 을 무</t>
  </si>
  <si>
    <t>Autumn Radish</t>
  </si>
  <si>
    <t>당 근</t>
  </si>
  <si>
    <t>Carrot</t>
  </si>
  <si>
    <r>
      <t xml:space="preserve">8. </t>
    </r>
    <r>
      <rPr>
        <sz val="20"/>
        <color rgb="FF000000"/>
        <rFont val="한양신명조"/>
        <family val="3"/>
        <charset val="129"/>
      </rPr>
      <t>특용작물 생산량</t>
    </r>
  </si>
  <si>
    <t>Production of Oil seeds and Cash crops</t>
  </si>
  <si>
    <t>참 깨</t>
  </si>
  <si>
    <t>Sesame</t>
  </si>
  <si>
    <t>들 깨</t>
  </si>
  <si>
    <t>Wild sesame</t>
  </si>
  <si>
    <t>땅 콩</t>
  </si>
  <si>
    <t>Peanut</t>
  </si>
  <si>
    <r>
      <t xml:space="preserve">9. </t>
    </r>
    <r>
      <rPr>
        <sz val="20"/>
        <color rgb="FF000000"/>
        <rFont val="한양신명조"/>
        <family val="3"/>
        <charset val="129"/>
      </rPr>
      <t>과실류 생산량</t>
    </r>
  </si>
  <si>
    <t>Fruits Production</t>
  </si>
  <si>
    <t>사 과</t>
  </si>
  <si>
    <t>Apple</t>
  </si>
  <si>
    <t>배</t>
  </si>
  <si>
    <t>Pear</t>
  </si>
  <si>
    <t>복 숭 아</t>
  </si>
  <si>
    <t>Peach</t>
  </si>
  <si>
    <t>포 도</t>
  </si>
  <si>
    <t>Grape</t>
  </si>
  <si>
    <t>감 귤</t>
  </si>
  <si>
    <t>Orange</t>
  </si>
  <si>
    <t>감</t>
  </si>
  <si>
    <t>Persimmon</t>
  </si>
  <si>
    <r>
      <t xml:space="preserve">10. </t>
    </r>
    <r>
      <rPr>
        <sz val="20"/>
        <color rgb="FF000000"/>
        <rFont val="한양신명조"/>
        <family val="3"/>
        <charset val="129"/>
      </rPr>
      <t>시설작물 생산량</t>
    </r>
  </si>
  <si>
    <t>Greenhouse Production</t>
  </si>
  <si>
    <t>Melon</t>
  </si>
  <si>
    <t>딸 기</t>
  </si>
  <si>
    <t>Strawberry</t>
  </si>
  <si>
    <t>배 추</t>
  </si>
  <si>
    <t>Chinese Cabbage</t>
  </si>
  <si>
    <r>
      <t xml:space="preserve">10. </t>
    </r>
    <r>
      <rPr>
        <sz val="20"/>
        <color rgb="FF000000"/>
        <rFont val="한양신명조"/>
        <family val="3"/>
        <charset val="129"/>
      </rPr>
      <t>시설작물 생산량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</si>
  <si>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깻 잎</t>
  </si>
  <si>
    <t>Sesame Leaves</t>
  </si>
  <si>
    <t>미 나 리</t>
  </si>
  <si>
    <t>Parsley</t>
  </si>
  <si>
    <t>쑥 갓</t>
  </si>
  <si>
    <t>Crown Daisy</t>
  </si>
  <si>
    <t>기 타 작 물</t>
  </si>
  <si>
    <t>-</t>
    <phoneticPr fontId="1" type="noConversion"/>
  </si>
  <si>
    <r>
      <t xml:space="preserve">11. </t>
    </r>
    <r>
      <rPr>
        <sz val="20"/>
        <color rgb="FF000000"/>
        <rFont val="한양신명조"/>
        <family val="3"/>
        <charset val="129"/>
      </rPr>
      <t>영농기반 시설현황</t>
    </r>
  </si>
  <si>
    <t>Agricultural Facilities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</si>
  <si>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</si>
  <si>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Each, Person)</t>
  </si>
  <si>
    <t>양배수장</t>
  </si>
  <si>
    <t>Drainage area</t>
  </si>
  <si>
    <t>저 수 지</t>
  </si>
  <si>
    <t>Reservoir</t>
  </si>
  <si>
    <t>안 전 답</t>
  </si>
  <si>
    <t>Paddy field irrigated</t>
  </si>
  <si>
    <t>천 수 답</t>
  </si>
  <si>
    <t>Paddy field depend on rain water</t>
  </si>
  <si>
    <r>
      <t xml:space="preserve">12. </t>
    </r>
    <r>
      <rPr>
        <sz val="20"/>
        <color rgb="FF000000"/>
        <rFont val="한양신명조"/>
        <family val="3"/>
        <charset val="129"/>
      </rPr>
      <t>원예작물 생산량</t>
    </r>
  </si>
  <si>
    <t>Production of Horticulture Plant</t>
  </si>
  <si>
    <t>일 반 원 예</t>
  </si>
  <si>
    <t>General gardening</t>
  </si>
  <si>
    <t>과 수</t>
  </si>
  <si>
    <t>Fruits</t>
  </si>
  <si>
    <t>화 훼</t>
  </si>
  <si>
    <t>Potted-plant</t>
  </si>
  <si>
    <t>Number of Veterinarians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</si>
  <si>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</si>
  <si>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직 업 별</t>
  </si>
  <si>
    <t>By Occupation</t>
  </si>
  <si>
    <t>성 별</t>
  </si>
  <si>
    <t>Gender</t>
  </si>
  <si>
    <t>행정</t>
  </si>
  <si>
    <t>Administration</t>
  </si>
  <si>
    <t>연구</t>
  </si>
  <si>
    <t>Research</t>
  </si>
  <si>
    <t>Practitioner</t>
  </si>
  <si>
    <t>학교</t>
  </si>
  <si>
    <t>School</t>
  </si>
  <si>
    <t>단체</t>
  </si>
  <si>
    <t>Corporation</t>
  </si>
  <si>
    <r>
      <t xml:space="preserve">19. </t>
    </r>
    <r>
      <rPr>
        <sz val="20"/>
        <color rgb="FF000000"/>
        <rFont val="한양신명조"/>
        <family val="3"/>
        <charset val="129"/>
      </rPr>
      <t>수 의 사 현 황</t>
    </r>
    <phoneticPr fontId="1" type="noConversion"/>
  </si>
  <si>
    <t>Number of Livestock, Poultry and Feeders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</si>
  <si>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가구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마리</t>
    </r>
    <r>
      <rPr>
        <sz val="10"/>
        <color rgb="FF000000"/>
        <rFont val="휴먼명조"/>
        <family val="3"/>
        <charset val="129"/>
      </rPr>
      <t>)</t>
    </r>
  </si>
  <si>
    <t>(Unit : Household, Head)</t>
  </si>
  <si>
    <t>사육가구</t>
  </si>
  <si>
    <t>Households</t>
  </si>
  <si>
    <t>마리수</t>
  </si>
  <si>
    <t>Heads</t>
  </si>
  <si>
    <t>마 필</t>
  </si>
  <si>
    <t>Horses</t>
  </si>
  <si>
    <t>산 양</t>
  </si>
  <si>
    <t>Goats</t>
  </si>
  <si>
    <t>면 양</t>
  </si>
  <si>
    <t>Sheep</t>
  </si>
  <si>
    <t>거 위</t>
  </si>
  <si>
    <t>Goose</t>
  </si>
  <si>
    <t>사 슴</t>
  </si>
  <si>
    <t>Deer</t>
  </si>
  <si>
    <t>개</t>
  </si>
  <si>
    <t>Dogs</t>
  </si>
  <si>
    <t>오 리</t>
  </si>
  <si>
    <t>Ducks</t>
  </si>
  <si>
    <t>칠 면 조</t>
  </si>
  <si>
    <t>Turkeys</t>
  </si>
  <si>
    <t>토 끼</t>
  </si>
  <si>
    <t>Rabbits</t>
  </si>
  <si>
    <t>꿀 벌</t>
  </si>
  <si>
    <t>Bees</t>
  </si>
  <si>
    <r>
      <t xml:space="preserve">주 </t>
    </r>
    <r>
      <rPr>
        <sz val="10"/>
        <color rgb="FF000000"/>
        <rFont val="휴먼명조"/>
        <family val="3"/>
        <charset val="129"/>
      </rPr>
      <t>: 1) 12</t>
    </r>
    <r>
      <rPr>
        <sz val="10"/>
        <color rgb="FF000000"/>
        <rFont val="맑은 고딕"/>
        <family val="3"/>
        <charset val="129"/>
        <scheme val="minor"/>
      </rPr>
      <t xml:space="preserve">월 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일 기준</t>
    </r>
  </si>
  <si>
    <r>
      <t>2) 2006</t>
    </r>
    <r>
      <rPr>
        <sz val="10"/>
        <color rgb="FF000000"/>
        <rFont val="맑은 고딕"/>
        <family val="3"/>
        <charset val="129"/>
        <scheme val="minor"/>
      </rPr>
      <t xml:space="preserve">년부터 </t>
    </r>
    <r>
      <rPr>
        <sz val="10"/>
        <color rgb="FF000000"/>
        <rFont val="휴먼명조"/>
        <family val="3"/>
        <charset val="129"/>
      </rPr>
      <t>3</t>
    </r>
    <r>
      <rPr>
        <sz val="10"/>
        <color rgb="FF000000"/>
        <rFont val="맑은 고딕"/>
        <family val="3"/>
        <charset val="129"/>
        <scheme val="minor"/>
      </rPr>
      <t>천수이상 사육농가대상 전수조사 자료임</t>
    </r>
  </si>
  <si>
    <r>
      <t xml:space="preserve">20. </t>
    </r>
    <r>
      <rPr>
        <sz val="20"/>
        <color rgb="FF000000"/>
        <rFont val="한양신명조"/>
        <family val="3"/>
        <charset val="129"/>
      </rPr>
      <t>가 축 사 육</t>
    </r>
    <phoneticPr fontId="1" type="noConversion"/>
  </si>
  <si>
    <t>Livestock Vaccinated Against Infectious Diseases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</si>
  <si>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마리</t>
    </r>
    <r>
      <rPr>
        <sz val="10"/>
        <color rgb="FF000000"/>
        <rFont val="휴먼명조"/>
        <family val="3"/>
        <charset val="129"/>
      </rPr>
      <t>)</t>
    </r>
  </si>
  <si>
    <t>(Unit : Head)</t>
  </si>
  <si>
    <r>
      <t xml:space="preserve">21. </t>
    </r>
    <r>
      <rPr>
        <sz val="20"/>
        <color rgb="FF000000"/>
        <rFont val="한양신명조"/>
        <family val="3"/>
        <charset val="129"/>
      </rPr>
      <t>가축전염병 예방주사 실적</t>
    </r>
    <phoneticPr fontId="1" type="noConversion"/>
  </si>
  <si>
    <t>Number of Licensed Livestock Products premises by Business Type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</si>
  <si>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)</t>
    </r>
  </si>
  <si>
    <t>(Unit : Establishment)</t>
  </si>
  <si>
    <t>도축업</t>
  </si>
  <si>
    <t>Livestock slaughter business</t>
  </si>
  <si>
    <t>집유업</t>
  </si>
  <si>
    <t>Milk collection business</t>
  </si>
  <si>
    <t>축산물가공업</t>
  </si>
  <si>
    <t>Livestock products processing business</t>
  </si>
  <si>
    <t>소계</t>
  </si>
  <si>
    <t>식육가공업</t>
  </si>
  <si>
    <t>Meat processing business</t>
  </si>
  <si>
    <t>식육포장처리업</t>
  </si>
  <si>
    <t>유가공업</t>
  </si>
  <si>
    <t>Milk processing business</t>
  </si>
  <si>
    <t>알가공업</t>
  </si>
  <si>
    <t>Egg processing business</t>
  </si>
  <si>
    <t>Number of Licensed Livestock Products premises by Business Type(Cont'd)</t>
  </si>
  <si>
    <t>Livestock products transportation business</t>
  </si>
  <si>
    <t>축산물판매업</t>
  </si>
  <si>
    <t>Livestock products sales business</t>
  </si>
  <si>
    <t>식육판매업</t>
  </si>
  <si>
    <r>
      <t xml:space="preserve">22. </t>
    </r>
    <r>
      <rPr>
        <sz val="20"/>
        <color rgb="FF000000"/>
        <rFont val="한양신명조"/>
        <family val="3"/>
        <charset val="129"/>
      </rPr>
      <t>축산물 위생관계업소</t>
    </r>
    <phoneticPr fontId="1" type="noConversion"/>
  </si>
  <si>
    <r>
      <t xml:space="preserve">22. </t>
    </r>
    <r>
      <rPr>
        <sz val="20"/>
        <color rgb="FF000000"/>
        <rFont val="한양신명조"/>
        <family val="3"/>
        <charset val="129"/>
      </rPr>
      <t>축산물 위생관계업소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  <phoneticPr fontId="1" type="noConversion"/>
  </si>
  <si>
    <r>
      <t xml:space="preserve">탄저 </t>
    </r>
    <r>
      <rPr>
        <sz val="10"/>
        <color rgb="FF000000"/>
        <rFont val="휴먼명조"/>
        <family val="3"/>
        <charset val="129"/>
      </rPr>
      <t>·</t>
    </r>
    <r>
      <rPr>
        <sz val="10"/>
        <color rgb="FF000000"/>
        <rFont val="맑은 고딕"/>
        <family val="3"/>
        <charset val="129"/>
        <scheme val="minor"/>
      </rPr>
      <t>기종저
Anthrax, Black leg</t>
    </r>
    <phoneticPr fontId="1" type="noConversion"/>
  </si>
  <si>
    <t>소전염성
 비기관염
Infectious bovine rhinotrachetis</t>
    <phoneticPr fontId="1" type="noConversion"/>
  </si>
  <si>
    <t>돼지일본뇌염
Japanese encephalitis</t>
    <phoneticPr fontId="1" type="noConversion"/>
  </si>
  <si>
    <t>돼지전염성위장병
Transmissible gastroenteritis</t>
    <phoneticPr fontId="1" type="noConversion"/>
  </si>
  <si>
    <t>돼지오제스키병
  Aujeszky's</t>
    <phoneticPr fontId="1" type="noConversion"/>
  </si>
  <si>
    <t>뉴캣슬병
Newcastle disease</t>
    <phoneticPr fontId="1" type="noConversion"/>
  </si>
  <si>
    <t>광견병
Rabies</t>
    <phoneticPr fontId="1" type="noConversion"/>
  </si>
  <si>
    <t>소유행열
Bovine epidemic fever</t>
    <phoneticPr fontId="1" type="noConversion"/>
  </si>
  <si>
    <t>소아까바네병
Akabane disease</t>
    <phoneticPr fontId="1" type="noConversion"/>
  </si>
  <si>
    <t>돼지열병
Hog cholera</t>
    <phoneticPr fontId="1" type="noConversion"/>
  </si>
  <si>
    <t>기타Others</t>
    <phoneticPr fontId="1" type="noConversion"/>
  </si>
  <si>
    <t>식육부산물전문판매업</t>
    <phoneticPr fontId="1" type="noConversion"/>
  </si>
  <si>
    <t>sub-total</t>
    <phoneticPr fontId="1" type="noConversion"/>
  </si>
  <si>
    <t>Meat wrapping business</t>
    <phoneticPr fontId="1" type="noConversion"/>
  </si>
  <si>
    <t>  Meat sales business</t>
    <phoneticPr fontId="1" type="noConversion"/>
  </si>
  <si>
    <t>Meat by-products sales business</t>
    <phoneticPr fontId="1" type="noConversion"/>
  </si>
  <si>
    <t>Milk products sales business</t>
    <phoneticPr fontId="1" type="noConversion"/>
  </si>
  <si>
    <t>Livestock products distribution sales business</t>
    <phoneticPr fontId="1" type="noConversion"/>
  </si>
  <si>
    <t>Livestock products import sales business</t>
    <phoneticPr fontId="1" type="noConversion"/>
  </si>
  <si>
    <t>Egg collection sales business</t>
    <phoneticPr fontId="1" type="noConversion"/>
  </si>
  <si>
    <t>축산물
운반업</t>
    <phoneticPr fontId="1" type="noConversion"/>
  </si>
  <si>
    <t>1종 겸업</t>
  </si>
  <si>
    <t>2종 겸업</t>
  </si>
  <si>
    <t>총계 Total</t>
    <phoneticPr fontId="1" type="noConversion"/>
  </si>
  <si>
    <t>동력
경운기 Power tiller</t>
    <phoneticPr fontId="1" type="noConversion"/>
  </si>
  <si>
    <t>농용트렉터 Tractor</t>
    <phoneticPr fontId="1" type="noConversion"/>
  </si>
  <si>
    <t>광역방제기 Wide area pesticide applicator</t>
    <phoneticPr fontId="1" type="noConversion"/>
  </si>
  <si>
    <t>동력이양기 Rice transplanter</t>
    <phoneticPr fontId="1" type="noConversion"/>
  </si>
  <si>
    <t xml:space="preserve">관리기 Controller </t>
    <phoneticPr fontId="1" type="noConversion"/>
  </si>
  <si>
    <t xml:space="preserve">콤 바 인 Combine </t>
    <phoneticPr fontId="1" type="noConversion"/>
  </si>
  <si>
    <t>곡물건조기
Grain Dryer</t>
    <phoneticPr fontId="1" type="noConversion"/>
  </si>
  <si>
    <t xml:space="preserve">농산물 건조기 Agri. Products Dryer </t>
    <phoneticPr fontId="1" type="noConversion"/>
  </si>
  <si>
    <t>3조이하</t>
  </si>
  <si>
    <t>4조</t>
  </si>
  <si>
    <t>5조이상</t>
  </si>
  <si>
    <t>가구당 경지면적 
Area of cultivated land per household(a)</t>
    <phoneticPr fontId="1" type="noConversion"/>
  </si>
  <si>
    <t>직원수 staffs</t>
  </si>
  <si>
    <t>실 적
Purchased quantity</t>
    <phoneticPr fontId="1" type="noConversion"/>
  </si>
  <si>
    <t>등 급 별 By Class</t>
  </si>
  <si>
    <t>종 류 별 By Kind</t>
  </si>
  <si>
    <t>1등</t>
  </si>
  <si>
    <t>2등</t>
  </si>
  <si>
    <t>3등</t>
  </si>
  <si>
    <t xml:space="preserve">Premium  </t>
    <phoneticPr fontId="1" type="noConversion"/>
  </si>
  <si>
    <t>수 리 시 설
Irrigated facilities</t>
    <phoneticPr fontId="1" type="noConversion"/>
  </si>
  <si>
    <t>경 지 정 리
Rearrange of cultivated Land</t>
    <phoneticPr fontId="1" type="noConversion"/>
  </si>
  <si>
    <t>기계화영농단Agricultural Machinery</t>
    <phoneticPr fontId="1" type="noConversion"/>
  </si>
  <si>
    <t>농민후계자Farmer's successor</t>
    <phoneticPr fontId="1" type="noConversion"/>
  </si>
  <si>
    <t>공수의</t>
    <phoneticPr fontId="1" type="noConversion"/>
  </si>
  <si>
    <t>Public veterinarian</t>
    <phoneticPr fontId="1" type="noConversion"/>
  </si>
  <si>
    <t>Agricultural Machinery Holdings</t>
    <phoneticPr fontId="1" type="noConversion"/>
  </si>
  <si>
    <t>스피드 
스프레이어 (SS기)
speed
splayer</t>
    <phoneticPr fontId="1" type="noConversion"/>
  </si>
  <si>
    <t>합계
Total</t>
    <phoneticPr fontId="1" type="noConversion"/>
  </si>
  <si>
    <t>논
 Rice paddy</t>
    <phoneticPr fontId="1" type="noConversion"/>
  </si>
  <si>
    <t>밭
 Dry paddy</t>
    <phoneticPr fontId="1" type="noConversion"/>
  </si>
  <si>
    <t>구매
Purc
hasing</t>
    <phoneticPr fontId="1" type="noConversion"/>
  </si>
  <si>
    <t>생활물자
Commo
dities</t>
    <phoneticPr fontId="1" type="noConversion"/>
  </si>
  <si>
    <t>가공
Proces
sing</t>
    <phoneticPr fontId="1" type="noConversion"/>
  </si>
  <si>
    <t>창고
Wareho
use</t>
    <phoneticPr fontId="1" type="noConversion"/>
  </si>
  <si>
    <t>이용
기타
Others</t>
    <phoneticPr fontId="1" type="noConversion"/>
  </si>
  <si>
    <t>저축성예금
Time and savings deposit</t>
    <phoneticPr fontId="1" type="noConversion"/>
  </si>
  <si>
    <t>요구불예금
Demand deposit</t>
    <phoneticPr fontId="1" type="noConversion"/>
  </si>
  <si>
    <t>판매
Sale</t>
    <phoneticPr fontId="1" type="noConversion"/>
  </si>
  <si>
    <t>계
Total</t>
    <phoneticPr fontId="1" type="noConversion"/>
  </si>
  <si>
    <t>운송
Trans
portation</t>
    <phoneticPr fontId="1" type="noConversion"/>
  </si>
  <si>
    <t>조합원수
Members</t>
    <phoneticPr fontId="1" type="noConversion"/>
  </si>
  <si>
    <t>조합수
No. of unions</t>
    <phoneticPr fontId="1" type="noConversion"/>
  </si>
  <si>
    <t>Seed</t>
    <phoneticPr fontId="1" type="noConversion"/>
  </si>
  <si>
    <t xml:space="preserve">Others </t>
    <phoneticPr fontId="1" type="noConversion"/>
  </si>
  <si>
    <t>개업수의</t>
    <phoneticPr fontId="1" type="noConversion"/>
  </si>
  <si>
    <t xml:space="preserve">합 계 
Total </t>
    <phoneticPr fontId="1" type="noConversion"/>
  </si>
  <si>
    <t xml:space="preserve">젖 소1) 
Dairy cattle </t>
    <phoneticPr fontId="1" type="noConversion"/>
  </si>
  <si>
    <t>돼 지1) 
Pigs</t>
    <phoneticPr fontId="1" type="noConversion"/>
  </si>
  <si>
    <t xml:space="preserve">닭1)2) 
Chicken </t>
    <phoneticPr fontId="1" type="noConversion"/>
  </si>
  <si>
    <t xml:space="preserve">한 육 우1) 
Native and  
beef cattle </t>
    <phoneticPr fontId="1" type="noConversion"/>
  </si>
  <si>
    <t>우유류
판매업</t>
    <phoneticPr fontId="1" type="noConversion"/>
  </si>
  <si>
    <t>축산물
유통 전문판매업</t>
    <phoneticPr fontId="1" type="noConversion"/>
  </si>
  <si>
    <t>축산물
수입 
판매업</t>
    <phoneticPr fontId="1" type="noConversion"/>
  </si>
  <si>
    <t>식용란 
수집 
판매업</t>
    <phoneticPr fontId="1" type="noConversion"/>
  </si>
  <si>
    <r>
      <t xml:space="preserve">5. </t>
    </r>
    <r>
      <rPr>
        <sz val="20"/>
        <color theme="1"/>
        <rFont val="한양신명조"/>
        <family val="3"/>
        <charset val="129"/>
      </rPr>
      <t>공공비축 미곡 매입실적</t>
    </r>
  </si>
  <si>
    <t>기 장 읍
Kijang-eup</t>
    <phoneticPr fontId="1" type="noConversion"/>
  </si>
  <si>
    <t>장 안 읍
Jangan-eup</t>
    <phoneticPr fontId="1" type="noConversion"/>
  </si>
  <si>
    <t>정 관 읍
Jeonggwan-eup</t>
    <phoneticPr fontId="1" type="noConversion"/>
  </si>
  <si>
    <t>일 광 면
Ilgwang-myeon</t>
    <phoneticPr fontId="1" type="noConversion"/>
  </si>
  <si>
    <t>철 마 면
Cheolma-myeon</t>
    <phoneticPr fontId="1" type="noConversion"/>
  </si>
  <si>
    <t>식육즉석판매가공업</t>
    <phoneticPr fontId="1" type="noConversion"/>
  </si>
  <si>
    <t>주 : 2017년 표준서식에 따른 변경 (식육즉석판매가공업 추가)</t>
    <phoneticPr fontId="1" type="noConversion"/>
  </si>
  <si>
    <t xml:space="preserve">2 0 1 6 </t>
    <phoneticPr fontId="1" type="noConversion"/>
  </si>
  <si>
    <t>2 0 1 6</t>
    <phoneticPr fontId="1" type="noConversion"/>
  </si>
  <si>
    <t>보험
Insurance</t>
    <phoneticPr fontId="1" type="noConversion"/>
  </si>
  <si>
    <t>(Unit:Person)</t>
    <phoneticPr fontId="1" type="noConversion"/>
  </si>
  <si>
    <t>2 0 1 7</t>
    <phoneticPr fontId="1" type="noConversion"/>
  </si>
  <si>
    <t xml:space="preserve">2 0 1 6 </t>
    <phoneticPr fontId="1" type="noConversion"/>
  </si>
  <si>
    <t>2 0 1 7</t>
    <phoneticPr fontId="1" type="noConversion"/>
  </si>
  <si>
    <t>2 0 1 3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</si>
  <si>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</si>
  <si>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</si>
  <si>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</si>
  <si>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</si>
  <si>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</si>
  <si>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</si>
  <si>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</si>
  <si>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 xml:space="preserve">  </t>
    <phoneticPr fontId="1" type="noConversion"/>
  </si>
  <si>
    <r>
      <t xml:space="preserve">13. </t>
    </r>
    <r>
      <rPr>
        <sz val="20"/>
        <color rgb="FF000000"/>
        <rFont val="한양신명조"/>
        <family val="3"/>
        <charset val="129"/>
      </rPr>
      <t>수산물 어획고</t>
    </r>
    <phoneticPr fontId="1" type="noConversion"/>
  </si>
  <si>
    <t>Fish Catches of Fishery Products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</si>
  <si>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M/T,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</si>
  <si>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(Unit : M/T, 1,000won)</t>
  </si>
  <si>
    <t>합 계
Total</t>
    <phoneticPr fontId="1" type="noConversion"/>
  </si>
  <si>
    <t>어 류
Fishes</t>
    <phoneticPr fontId="1" type="noConversion"/>
  </si>
  <si>
    <t>갑각류
Crustaceans</t>
    <phoneticPr fontId="1" type="noConversion"/>
  </si>
  <si>
    <t>연체동물
Mollusca</t>
    <phoneticPr fontId="1" type="noConversion"/>
  </si>
  <si>
    <t>패 류
Shellfish</t>
    <phoneticPr fontId="1" type="noConversion"/>
  </si>
  <si>
    <t>해조류
Seaweeds</t>
    <phoneticPr fontId="1" type="noConversion"/>
  </si>
  <si>
    <r>
      <t xml:space="preserve">기타수산물
</t>
    </r>
    <r>
      <rPr>
        <sz val="8"/>
        <color rgb="FF000000"/>
        <rFont val="맑은 고딕"/>
        <family val="3"/>
        <charset val="129"/>
        <scheme val="minor"/>
      </rPr>
      <t>Others aquatic fisheries</t>
    </r>
    <phoneticPr fontId="1" type="noConversion"/>
  </si>
  <si>
    <t>수량</t>
  </si>
  <si>
    <t>금액</t>
  </si>
  <si>
    <t>Catches</t>
  </si>
  <si>
    <t>Value</t>
  </si>
  <si>
    <t>_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</si>
  <si>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해양수산과</t>
    </r>
  </si>
  <si>
    <r>
      <t xml:space="preserve">14. </t>
    </r>
    <r>
      <rPr>
        <sz val="20"/>
        <color theme="1"/>
        <rFont val="한양신명조"/>
        <family val="3"/>
        <charset val="129"/>
      </rPr>
      <t>어 업 권</t>
    </r>
    <phoneticPr fontId="1" type="noConversion"/>
  </si>
  <si>
    <t>Fishery Licenses</t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</si>
  <si>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</si>
  <si>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r>
      <t xml:space="preserve">(Unit : Each,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</si>
  <si>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t>공동어업</t>
  </si>
  <si>
    <t>마을․정치어업</t>
    <phoneticPr fontId="1" type="noConversion"/>
  </si>
  <si>
    <t>양식어업</t>
    <phoneticPr fontId="1" type="noConversion"/>
  </si>
  <si>
    <t>내수면어업</t>
  </si>
  <si>
    <t>Cooperative fishery</t>
  </si>
  <si>
    <t>Village and fixed fishery</t>
  </si>
  <si>
    <t>Cultured fishery</t>
    <phoneticPr fontId="1" type="noConversion"/>
  </si>
  <si>
    <t>Inland water fishery</t>
  </si>
  <si>
    <t>건수</t>
  </si>
  <si>
    <t>면적</t>
  </si>
  <si>
    <t>건수</t>
    <phoneticPr fontId="1" type="noConversion"/>
  </si>
  <si>
    <t>Cases</t>
  </si>
  <si>
    <t>Cases</t>
    <phoneticPr fontId="1" type="noConversion"/>
  </si>
  <si>
    <t>어촌계</t>
  </si>
  <si>
    <t>개인</t>
    <phoneticPr fontId="1" type="noConversion"/>
  </si>
  <si>
    <r>
      <t xml:space="preserve">15. </t>
    </r>
    <r>
      <rPr>
        <sz val="20"/>
        <color theme="1"/>
        <rFont val="한양신명조"/>
        <family val="3"/>
        <charset val="129"/>
      </rPr>
      <t>어선보유</t>
    </r>
    <phoneticPr fontId="1" type="noConversion"/>
  </si>
  <si>
    <r>
      <t xml:space="preserve">15. </t>
    </r>
    <r>
      <rPr>
        <sz val="20"/>
        <color theme="1"/>
        <rFont val="한양신명조"/>
        <family val="3"/>
        <charset val="129"/>
      </rPr>
      <t>어선보유</t>
    </r>
    <r>
      <rPr>
        <sz val="20"/>
        <color theme="1"/>
        <rFont val="명조"/>
        <family val="3"/>
        <charset val="129"/>
      </rPr>
      <t>(</t>
    </r>
    <r>
      <rPr>
        <sz val="20"/>
        <color theme="1"/>
        <rFont val="한양신명조"/>
        <family val="3"/>
        <charset val="129"/>
      </rPr>
      <t>계속</t>
    </r>
    <r>
      <rPr>
        <sz val="20"/>
        <color theme="1"/>
        <rFont val="명조"/>
        <family val="3"/>
        <charset val="129"/>
      </rPr>
      <t>)</t>
    </r>
    <phoneticPr fontId="1" type="noConversion"/>
  </si>
  <si>
    <t>Fishing Vessel Ownership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</si>
  <si>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척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톤</t>
    </r>
    <r>
      <rPr>
        <sz val="10"/>
        <color rgb="FF000000"/>
        <rFont val="휴먼명조"/>
        <family val="3"/>
        <charset val="129"/>
      </rPr>
      <t>)</t>
    </r>
  </si>
  <si>
    <t>(Unit : Boat, Ton)</t>
  </si>
  <si>
    <t>(unit : Boat, Ton)</t>
  </si>
  <si>
    <t>총 계 Total</t>
  </si>
  <si>
    <t>규 모 별 By size</t>
  </si>
  <si>
    <t>동 력 선 Powered</t>
  </si>
  <si>
    <t>무 동 력 선 Non-powered</t>
  </si>
  <si>
    <t>1톤 미만
Less than 1 ton</t>
    <phoneticPr fontId="1" type="noConversion"/>
  </si>
  <si>
    <t>1~5톤
미만
1~5 Under</t>
    <phoneticPr fontId="1" type="noConversion"/>
  </si>
  <si>
    <t>5~10톤
미만
5~10 Under</t>
    <phoneticPr fontId="1" type="noConversion"/>
  </si>
  <si>
    <t>10~20톤미만
10~20 Under</t>
    <phoneticPr fontId="1" type="noConversion"/>
  </si>
  <si>
    <t>20~30톤미만
20~30 Under</t>
    <phoneticPr fontId="1" type="noConversion"/>
  </si>
  <si>
    <t>30~50톤미만
30~50 Under</t>
    <phoneticPr fontId="1" type="noConversion"/>
  </si>
  <si>
    <t>50~100톤미만
50~100 Under</t>
    <phoneticPr fontId="1" type="noConversion"/>
  </si>
  <si>
    <t>100톤
이상
100 or larger</t>
    <phoneticPr fontId="1" type="noConversion"/>
  </si>
  <si>
    <t>척 수
No. of boats</t>
    <phoneticPr fontId="1" type="noConversion"/>
  </si>
  <si>
    <t>톤 수 Ton</t>
    <phoneticPr fontId="1" type="noConversion"/>
  </si>
  <si>
    <t>기 장 읍
Kijang-eup</t>
    <phoneticPr fontId="1" type="noConversion"/>
  </si>
  <si>
    <r>
      <t xml:space="preserve">16. </t>
    </r>
    <r>
      <rPr>
        <sz val="20"/>
        <color rgb="FF000000"/>
        <rFont val="한양신명조"/>
        <family val="3"/>
        <charset val="129"/>
      </rPr>
      <t>어업허가 및 신고</t>
    </r>
    <phoneticPr fontId="1" type="noConversion"/>
  </si>
  <si>
    <t>Fishing License and Reports</t>
  </si>
  <si>
    <r>
      <t xml:space="preserve">(Unit : Case,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</si>
  <si>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t>육상양식</t>
  </si>
  <si>
    <t>종묘생산</t>
  </si>
  <si>
    <t>구획어업</t>
  </si>
  <si>
    <t>Cultivating</t>
  </si>
  <si>
    <t>Seed Production</t>
  </si>
  <si>
    <t>Aquiculture</t>
  </si>
  <si>
    <t>건수 Case</t>
    <phoneticPr fontId="1" type="noConversion"/>
  </si>
  <si>
    <t>면 적 Area</t>
    <phoneticPr fontId="1" type="noConversion"/>
  </si>
  <si>
    <r>
      <t xml:space="preserve">16. </t>
    </r>
    <r>
      <rPr>
        <sz val="20"/>
        <color rgb="FF000000"/>
        <rFont val="한양신명조"/>
        <family val="3"/>
        <charset val="129"/>
      </rPr>
      <t>어업허가 및 신고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</si>
  <si>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</si>
  <si>
    <t>(Unit : Case)</t>
  </si>
  <si>
    <t>합 계
Total</t>
    <phoneticPr fontId="1" type="noConversion"/>
  </si>
  <si>
    <t>연안
자망
In 
coastal
sea</t>
    <phoneticPr fontId="1" type="noConversion"/>
  </si>
  <si>
    <t>연안
연승
Longline Fishing
in
coastal sea</t>
    <phoneticPr fontId="1" type="noConversion"/>
  </si>
  <si>
    <t>채낚기
Pole &amp; Line Fishing</t>
    <phoneticPr fontId="1" type="noConversion"/>
  </si>
  <si>
    <t>연안
통발
Pot Fishing in coastal sea</t>
    <phoneticPr fontId="1" type="noConversion"/>
  </si>
  <si>
    <t>연안
들망
Coastal holding Fishing</t>
    <phoneticPr fontId="1" type="noConversion"/>
  </si>
  <si>
    <t>문어
단지
Octopus Pot Fishing</t>
    <phoneticPr fontId="1" type="noConversion"/>
  </si>
  <si>
    <t>낭장망
Long Bag
Set Net</t>
    <phoneticPr fontId="1" type="noConversion"/>
  </si>
  <si>
    <t>연안
복합
Coastal Seine Fishing</t>
    <phoneticPr fontId="1" type="noConversion"/>
  </si>
  <si>
    <t>연안
선망
Ring
Net</t>
    <phoneticPr fontId="1" type="noConversion"/>
  </si>
  <si>
    <t>양조망
Ring
Net</t>
    <phoneticPr fontId="1" type="noConversion"/>
  </si>
  <si>
    <t>나잠
Diving Fishing</t>
    <phoneticPr fontId="1" type="noConversion"/>
  </si>
  <si>
    <t>2 0 1 5</t>
    <phoneticPr fontId="1" type="noConversion"/>
  </si>
  <si>
    <t>2 0 1 6</t>
    <phoneticPr fontId="1" type="noConversion"/>
  </si>
  <si>
    <t>2 0 1 7</t>
    <phoneticPr fontId="1" type="noConversion"/>
  </si>
  <si>
    <t>기 장 읍
Kijang-eup</t>
    <phoneticPr fontId="1" type="noConversion"/>
  </si>
  <si>
    <t>장 안 읍
Jangan-eup</t>
    <phoneticPr fontId="1" type="noConversion"/>
  </si>
  <si>
    <t>정 관 읍
Jeonggwan-eup</t>
    <phoneticPr fontId="1" type="noConversion"/>
  </si>
  <si>
    <t>일 광 면
Ilgwang-myeon</t>
    <phoneticPr fontId="1" type="noConversion"/>
  </si>
  <si>
    <t>철 마 면
Cheolma-myeon</t>
    <phoneticPr fontId="1" type="noConversion"/>
  </si>
  <si>
    <r>
      <t xml:space="preserve">17. </t>
    </r>
    <r>
      <rPr>
        <sz val="20"/>
        <color rgb="FF000000"/>
        <rFont val="한양신명조"/>
        <family val="3"/>
        <charset val="129"/>
      </rPr>
      <t>수산업협동조합</t>
    </r>
    <phoneticPr fontId="1" type="noConversion"/>
  </si>
  <si>
    <t>Fishery Cooperative Federation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</si>
  <si>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M/T,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</si>
  <si>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(Unit : Person, M/T, 1,000won)</t>
  </si>
  <si>
    <t>관내어촌계
No. of unions</t>
    <phoneticPr fontId="1" type="noConversion"/>
  </si>
  <si>
    <t>조합원수
Members</t>
    <phoneticPr fontId="1" type="noConversion"/>
  </si>
  <si>
    <t>위 판 고</t>
  </si>
  <si>
    <t>Consignment of aquatic products</t>
  </si>
  <si>
    <t>Volume</t>
  </si>
  <si>
    <t>Amount</t>
  </si>
  <si>
    <t>기장수산업
협동조합 : 삼성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</si>
  <si>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해양수산과</t>
    </r>
    <phoneticPr fontId="1" type="noConversion"/>
  </si>
  <si>
    <r>
      <t>※ 오류수정</t>
    </r>
    <r>
      <rPr>
        <sz val="10"/>
        <color rgb="FF000000"/>
        <rFont val="휴먼명조"/>
        <family val="3"/>
        <charset val="129"/>
      </rPr>
      <t>(2009</t>
    </r>
    <r>
      <rPr>
        <sz val="10"/>
        <color rgb="FF000000"/>
        <rFont val="맑은 고딕"/>
        <family val="3"/>
        <charset val="129"/>
        <scheme val="minor"/>
      </rPr>
      <t>～</t>
    </r>
    <r>
      <rPr>
        <sz val="10"/>
        <color rgb="FF000000"/>
        <rFont val="휴먼명조"/>
        <family val="3"/>
        <charset val="129"/>
      </rPr>
      <t>2012</t>
    </r>
    <r>
      <rPr>
        <sz val="10"/>
        <color rgb="FF000000"/>
        <rFont val="맑은 고딕"/>
        <family val="3"/>
        <charset val="129"/>
        <scheme val="minor"/>
      </rPr>
      <t>자료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</si>
  <si>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rPr>
        <sz val="20"/>
        <color rgb="FF000000"/>
        <rFont val="한양신명조"/>
        <family val="3"/>
        <charset val="129"/>
      </rPr>
      <t>18</t>
    </r>
    <r>
      <rPr>
        <sz val="20"/>
        <color rgb="FF000000"/>
        <rFont val="명조"/>
        <family val="3"/>
        <charset val="129"/>
      </rPr>
      <t xml:space="preserve">. </t>
    </r>
    <r>
      <rPr>
        <sz val="20"/>
        <color rgb="FF000000"/>
        <rFont val="한양신명조"/>
        <family val="3"/>
        <charset val="129"/>
      </rPr>
      <t>수산물 계통 판매고</t>
    </r>
    <phoneticPr fontId="1" type="noConversion"/>
  </si>
  <si>
    <t>Cooperative Sales of Fishery Products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</si>
  <si>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</si>
  <si>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총 계</t>
  </si>
  <si>
    <t>어 류</t>
  </si>
  <si>
    <t>해조류</t>
  </si>
  <si>
    <t>Fishes</t>
  </si>
  <si>
    <t>Seaweeds</t>
  </si>
  <si>
    <t>갑 각 류</t>
  </si>
  <si>
    <t>연체동물류</t>
  </si>
  <si>
    <t>패 류</t>
  </si>
  <si>
    <t>기타수산동물류</t>
  </si>
  <si>
    <t>Crustaceans</t>
  </si>
  <si>
    <t>Mollusca</t>
  </si>
  <si>
    <t>Shellfish</t>
  </si>
  <si>
    <t>Other fishery</t>
  </si>
  <si>
    <t>금 액</t>
  </si>
  <si>
    <t>2 0 1 3</t>
    <phoneticPr fontId="1" type="noConversion"/>
  </si>
  <si>
    <t>2 0 1 4</t>
    <phoneticPr fontId="1" type="noConversion"/>
  </si>
  <si>
    <t>-</t>
    <phoneticPr fontId="1" type="noConversion"/>
  </si>
  <si>
    <r>
      <t xml:space="preserve">23. </t>
    </r>
    <r>
      <rPr>
        <sz val="20"/>
        <color rgb="FF000000"/>
        <rFont val="한양신명조"/>
        <family val="3"/>
        <charset val="129"/>
      </rPr>
      <t>소유별 및 임상별 산림면적</t>
    </r>
    <phoneticPr fontId="1" type="noConversion"/>
  </si>
  <si>
    <t>Area of Forest Land by Ownership and Land by Forest Type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</si>
  <si>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㏊</t>
    </r>
    <r>
      <rPr>
        <sz val="10"/>
        <color rgb="FF000000"/>
        <rFont val="휴먼명조"/>
        <family val="3"/>
        <charset val="129"/>
      </rPr>
      <t>)</t>
    </r>
  </si>
  <si>
    <t>소 유 별 Ownership</t>
  </si>
  <si>
    <t>국 유 림</t>
  </si>
  <si>
    <t>공 유 림</t>
  </si>
  <si>
    <t>사 유 림
Private forest</t>
    <phoneticPr fontId="1" type="noConversion"/>
  </si>
  <si>
    <t>National Forest</t>
  </si>
  <si>
    <t>Public Forest</t>
  </si>
  <si>
    <t>산림청소관</t>
  </si>
  <si>
    <t>타부처소관</t>
  </si>
  <si>
    <t>시유림</t>
    <phoneticPr fontId="1" type="noConversion"/>
  </si>
  <si>
    <t>군유림</t>
    <phoneticPr fontId="1" type="noConversion"/>
  </si>
  <si>
    <t>Under Forestry administration</t>
  </si>
  <si>
    <t>Under other national government authorities</t>
  </si>
  <si>
    <t>Metropolitan City-own</t>
  </si>
  <si>
    <t>Gun-owned</t>
    <phoneticPr fontId="1" type="noConversion"/>
  </si>
  <si>
    <t>임 상 별 Forest Type</t>
  </si>
  <si>
    <t>입 목 지</t>
  </si>
  <si>
    <t>무 입 목 지</t>
  </si>
  <si>
    <t>Forest land with trees</t>
  </si>
  <si>
    <t>Forest land without trees</t>
  </si>
  <si>
    <t>침엽수림</t>
  </si>
  <si>
    <t>활엽수림
Non-
Conifer</t>
    <phoneticPr fontId="1" type="noConversion"/>
  </si>
  <si>
    <t>혼효림</t>
  </si>
  <si>
    <t>죽 림</t>
  </si>
  <si>
    <t>미입
목지
Un-stocked</t>
    <phoneticPr fontId="1" type="noConversion"/>
  </si>
  <si>
    <t>황폐지</t>
  </si>
  <si>
    <t>개간지</t>
  </si>
  <si>
    <t>제지</t>
    <phoneticPr fontId="1" type="noConversion"/>
  </si>
  <si>
    <t>Conifer</t>
  </si>
  <si>
    <t>Mixed</t>
  </si>
  <si>
    <t>Bamboo</t>
  </si>
  <si>
    <t>Denuded</t>
  </si>
  <si>
    <t>Reclaimed</t>
  </si>
  <si>
    <t>Miscell-aneous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</si>
  <si>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산림공원과</t>
    </r>
  </si>
  <si>
    <r>
      <t xml:space="preserve">24. </t>
    </r>
    <r>
      <rPr>
        <sz val="20"/>
        <color rgb="FF000000"/>
        <rFont val="한양신명조"/>
        <family val="3"/>
        <charset val="129"/>
      </rPr>
      <t>조 림 실 적</t>
    </r>
    <phoneticPr fontId="1" type="noConversion"/>
  </si>
  <si>
    <t xml:space="preserve">Reforestation by Project 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</si>
  <si>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㏊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천본</t>
    </r>
    <r>
      <rPr>
        <sz val="10"/>
        <color rgb="FF000000"/>
        <rFont val="휴먼명조"/>
        <family val="3"/>
        <charset val="129"/>
      </rPr>
      <t>)</t>
    </r>
  </si>
  <si>
    <t>(Unit : ha, 1,000seedings)</t>
  </si>
  <si>
    <t>합 계 
Total</t>
    <phoneticPr fontId="1" type="noConversion"/>
  </si>
  <si>
    <t>장 기 수 
Long rotation 
species</t>
    <phoneticPr fontId="1" type="noConversion"/>
  </si>
  <si>
    <t>유 실 수   
Fruit &amp; nut</t>
    <phoneticPr fontId="1" type="noConversion"/>
  </si>
  <si>
    <t>본 수</t>
  </si>
  <si>
    <t>Seedlings</t>
  </si>
  <si>
    <t>속 성 수</t>
  </si>
  <si>
    <t>대 묘 수</t>
  </si>
  <si>
    <t>조 경 수</t>
  </si>
  <si>
    <t>Fast-growing</t>
  </si>
  <si>
    <t>Landscape</t>
  </si>
  <si>
    <t>species</t>
  </si>
  <si>
    <t>Large trees</t>
  </si>
  <si>
    <t>trees</t>
  </si>
  <si>
    <t>seedlings</t>
  </si>
  <si>
    <t>25. 산 림 피 해</t>
    <phoneticPr fontId="1" type="noConversion"/>
  </si>
  <si>
    <t>Forest Damage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</si>
  <si>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㏊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</si>
  <si>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t>(Unit : Case, ha, 1,000won)</t>
  </si>
  <si>
    <t>도 벌</t>
  </si>
  <si>
    <t>무 허 가 벌 채</t>
  </si>
  <si>
    <t>De-forestation</t>
  </si>
  <si>
    <t>Unauthorized tree-cutting</t>
  </si>
  <si>
    <t>건 수</t>
  </si>
  <si>
    <t>피해액</t>
  </si>
  <si>
    <t>damaged</t>
  </si>
  <si>
    <t>불법산림형질변경</t>
  </si>
  <si>
    <t>산 불</t>
  </si>
  <si>
    <t>Forest Exploitation</t>
  </si>
  <si>
    <t>Mountain fire</t>
  </si>
  <si>
    <r>
      <t xml:space="preserve">26. </t>
    </r>
    <r>
      <rPr>
        <sz val="20"/>
        <color rgb="FF000000"/>
        <rFont val="한양신명조"/>
        <family val="3"/>
        <charset val="129"/>
      </rPr>
      <t>가 로 수</t>
    </r>
    <phoneticPr fontId="1" type="noConversion"/>
  </si>
  <si>
    <r>
      <t xml:space="preserve">26. </t>
    </r>
    <r>
      <rPr>
        <sz val="20"/>
        <color rgb="FF000000"/>
        <rFont val="한양신명조"/>
        <family val="3"/>
        <charset val="129"/>
      </rPr>
      <t>가 로 수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  <phoneticPr fontId="1" type="noConversion"/>
  </si>
  <si>
    <r>
      <t xml:space="preserve">26. </t>
    </r>
    <r>
      <rPr>
        <sz val="20"/>
        <color rgb="FF000000"/>
        <rFont val="한양신명조"/>
        <family val="3"/>
        <charset val="129"/>
      </rPr>
      <t xml:space="preserve">가 로 수 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  <phoneticPr fontId="1" type="noConversion"/>
  </si>
  <si>
    <t>Street Trees</t>
  </si>
  <si>
    <t>Street Trees(Cont'd)</t>
  </si>
  <si>
    <t>Street Trees 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</si>
  <si>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본</t>
    </r>
    <r>
      <rPr>
        <sz val="10"/>
        <color rgb="FF000000"/>
        <rFont val="휴먼명조"/>
        <family val="3"/>
        <charset val="129"/>
      </rPr>
      <t>)</t>
    </r>
  </si>
  <si>
    <t>(Unit : Tree)</t>
  </si>
  <si>
    <t>노 선 별 By road</t>
  </si>
  <si>
    <t>반송로</t>
  </si>
  <si>
    <t>일광로</t>
  </si>
  <si>
    <t>장안산단 진입로</t>
  </si>
  <si>
    <t>기장대로</t>
  </si>
  <si>
    <t>철마로</t>
  </si>
  <si>
    <t>곰내길</t>
  </si>
  <si>
    <t>개좌로</t>
  </si>
  <si>
    <r>
      <t xml:space="preserve">군도 </t>
    </r>
    <r>
      <rPr>
        <sz val="10"/>
        <color rgb="FF000000"/>
        <rFont val="휴먼명조"/>
        <family val="3"/>
        <charset val="129"/>
      </rPr>
      <t>21</t>
    </r>
    <r>
      <rPr>
        <sz val="10"/>
        <color rgb="FF000000"/>
        <rFont val="맑은 고딕"/>
        <family val="3"/>
        <charset val="129"/>
        <scheme val="minor"/>
      </rPr>
      <t>호선</t>
    </r>
  </si>
  <si>
    <t>기장읍시가지</t>
  </si>
  <si>
    <t>정관택지</t>
  </si>
  <si>
    <t>내리택지</t>
  </si>
  <si>
    <t>고촌택지</t>
  </si>
  <si>
    <t>정관산단 진입로</t>
  </si>
  <si>
    <t>해맞이로</t>
    <phoneticPr fontId="1" type="noConversion"/>
  </si>
  <si>
    <t>동부산관광로</t>
    <phoneticPr fontId="1" type="noConversion"/>
  </si>
  <si>
    <t>반룡로</t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</si>
  <si>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고촌역</t>
    </r>
    <r>
      <rPr>
        <sz val="10"/>
        <color rgb="FF000000"/>
        <rFont val="휴먼명조"/>
        <family val="3"/>
        <charset val="129"/>
      </rPr>
      <t>~</t>
    </r>
    <r>
      <rPr>
        <sz val="10"/>
        <color rgb="FF000000"/>
        <rFont val="맑은 고딕"/>
        <family val="3"/>
        <charset val="129"/>
        <scheme val="minor"/>
      </rPr>
      <t>고촌택지입구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</si>
  <si>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일광교차로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임랑교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</si>
  <si>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기룡교차로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반룡교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</si>
  <si>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송정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호교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기장체육관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</si>
  <si>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신암마을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금정경계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</si>
  <si>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곰내구길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웅천저수지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</si>
  <si>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철마면사무소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개좌구길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</si>
  <si>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일광화전</t>
    </r>
    <r>
      <rPr>
        <sz val="10"/>
        <color rgb="FF000000"/>
        <rFont val="휴먼명조"/>
        <family val="3"/>
        <charset val="129"/>
      </rPr>
      <t>~</t>
    </r>
    <r>
      <rPr>
        <sz val="10"/>
        <color rgb="FF000000"/>
        <rFont val="맑은 고딕"/>
        <family val="3"/>
        <charset val="129"/>
        <scheme val="minor"/>
      </rPr>
      <t>회룡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</si>
  <si>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대청중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한신아파트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</si>
  <si>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달음교</t>
    </r>
    <r>
      <rPr>
        <sz val="10"/>
        <color rgb="FF000000"/>
        <rFont val="휴먼명조"/>
        <family val="3"/>
        <charset val="129"/>
      </rPr>
      <t>~</t>
    </r>
    <r>
      <rPr>
        <sz val="10"/>
        <color rgb="FF000000"/>
        <rFont val="맑은 고딕"/>
        <family val="3"/>
        <charset val="129"/>
        <scheme val="minor"/>
      </rPr>
      <t>추모공원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</si>
  <si>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소정마을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내리</t>
    </r>
    <r>
      <rPr>
        <sz val="10"/>
        <color rgb="FF000000"/>
        <rFont val="휴먼명조"/>
        <family val="3"/>
        <charset val="129"/>
      </rPr>
      <t>LH1</t>
    </r>
    <r>
      <rPr>
        <sz val="10"/>
        <color rgb="FF000000"/>
        <rFont val="맑은 고딕"/>
        <family val="3"/>
        <charset val="129"/>
        <scheme val="minor"/>
      </rPr>
      <t>단지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</si>
  <si>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고촌</t>
    </r>
    <r>
      <rPr>
        <sz val="10"/>
        <color rgb="FF000000"/>
        <rFont val="휴먼명조"/>
        <family val="3"/>
        <charset val="129"/>
      </rPr>
      <t>LH1</t>
    </r>
    <r>
      <rPr>
        <sz val="10"/>
        <color rgb="FF000000"/>
        <rFont val="맑은 고딕"/>
        <family val="3"/>
        <charset val="129"/>
        <scheme val="minor"/>
      </rPr>
      <t>단지</t>
    </r>
    <r>
      <rPr>
        <sz val="10"/>
        <color rgb="FF000000"/>
        <rFont val="휴먼명조"/>
        <family val="3"/>
        <charset val="129"/>
      </rPr>
      <t>~
2</t>
    </r>
    <r>
      <rPr>
        <sz val="10"/>
        <color rgb="FF000000"/>
        <rFont val="맑은 고딕"/>
        <family val="3"/>
        <charset val="129"/>
        <scheme val="minor"/>
      </rPr>
      <t>단지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</si>
  <si>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예림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교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부산환경공단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</si>
  <si>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t>(좌천삼거리~임랑삼거리)</t>
    <phoneticPr fontId="1" type="noConversion"/>
  </si>
  <si>
    <t>(동부산관광1로~동부산관광10로)</t>
    <phoneticPr fontId="1" type="noConversion"/>
  </si>
  <si>
    <t>(용소마을~반룡산단진입도로)</t>
    <phoneticPr fontId="1" type="noConversion"/>
  </si>
  <si>
    <t>…</t>
    <phoneticPr fontId="1" type="noConversion"/>
  </si>
  <si>
    <t>…</t>
  </si>
  <si>
    <t>해 송</t>
  </si>
  <si>
    <t>수양버들</t>
  </si>
  <si>
    <t>은 행</t>
  </si>
  <si>
    <t>벚 나 무</t>
  </si>
  <si>
    <t>편 백</t>
  </si>
  <si>
    <t>시 다</t>
  </si>
  <si>
    <t>느티나무</t>
  </si>
  <si>
    <t>정관로</t>
  </si>
  <si>
    <r>
      <t xml:space="preserve">군도 </t>
    </r>
    <r>
      <rPr>
        <sz val="10"/>
        <color rgb="FF000000"/>
        <rFont val="휴먼명조"/>
        <family val="3"/>
        <charset val="129"/>
      </rPr>
      <t>13</t>
    </r>
    <r>
      <rPr>
        <sz val="10"/>
        <color rgb="FF000000"/>
        <rFont val="맑은 고딕"/>
        <family val="3"/>
        <charset val="129"/>
        <scheme val="minor"/>
      </rPr>
      <t>호선</t>
    </r>
  </si>
  <si>
    <t>대변로</t>
  </si>
  <si>
    <t>기장해안로</t>
  </si>
  <si>
    <r>
      <t>군도</t>
    </r>
    <r>
      <rPr>
        <sz val="10"/>
        <color rgb="FF000000"/>
        <rFont val="휴먼명조"/>
        <family val="3"/>
        <charset val="129"/>
      </rPr>
      <t>22</t>
    </r>
    <r>
      <rPr>
        <sz val="10"/>
        <color rgb="FF000000"/>
        <rFont val="맑은 고딕"/>
        <family val="3"/>
        <charset val="129"/>
        <scheme val="minor"/>
      </rPr>
      <t>호선</t>
    </r>
  </si>
  <si>
    <r>
      <t>군도</t>
    </r>
    <r>
      <rPr>
        <sz val="10"/>
        <color rgb="FF000000"/>
        <rFont val="휴먼명조"/>
        <family val="3"/>
        <charset val="129"/>
      </rPr>
      <t>23</t>
    </r>
    <r>
      <rPr>
        <sz val="10"/>
        <color rgb="FF000000"/>
        <rFont val="맑은 고딕"/>
        <family val="3"/>
        <charset val="129"/>
        <scheme val="minor"/>
      </rPr>
      <t>호선</t>
    </r>
  </si>
  <si>
    <t>반룡로</t>
  </si>
  <si>
    <t>장안로</t>
  </si>
  <si>
    <t>장안산단</t>
  </si>
  <si>
    <t>정관산단</t>
  </si>
  <si>
    <t>명례산단</t>
  </si>
  <si>
    <t>협동로</t>
  </si>
  <si>
    <r>
      <t>(</t>
    </r>
    <r>
      <rPr>
        <sz val="10"/>
        <color rgb="FF000000"/>
        <rFont val="맑은 고딕"/>
        <family val="3"/>
        <charset val="129"/>
        <scheme val="minor"/>
      </rPr>
      <t>예림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교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농공단지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</si>
  <si>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좌천마을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문중마을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</si>
  <si>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청강사거리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무양교차로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</si>
  <si>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송정</t>
    </r>
    <r>
      <rPr>
        <sz val="10"/>
        <color rgb="FF000000"/>
        <rFont val="휴먼명조"/>
        <family val="3"/>
        <charset val="129"/>
      </rPr>
      <t>2</t>
    </r>
    <r>
      <rPr>
        <sz val="10"/>
        <color rgb="FF000000"/>
        <rFont val="맑은 고딕"/>
        <family val="3"/>
        <charset val="129"/>
        <scheme val="minor"/>
      </rPr>
      <t>호교</t>
    </r>
    <r>
      <rPr>
        <sz val="10"/>
        <color rgb="FF000000"/>
        <rFont val="휴먼명조"/>
        <family val="3"/>
        <charset val="129"/>
      </rPr>
      <t>~</t>
    </r>
    <r>
      <rPr>
        <sz val="10"/>
        <color rgb="FF000000"/>
        <rFont val="맑은 고딕"/>
        <family val="3"/>
        <charset val="129"/>
        <scheme val="minor"/>
      </rPr>
      <t>연화리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</si>
  <si>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정관서편</t>
    </r>
    <r>
      <rPr>
        <sz val="10"/>
        <color rgb="FF000000"/>
        <rFont val="휴먼명조"/>
        <family val="3"/>
        <charset val="129"/>
      </rPr>
      <t>~</t>
    </r>
    <r>
      <rPr>
        <sz val="10"/>
        <color rgb="FF000000"/>
        <rFont val="맑은 고딕"/>
        <family val="3"/>
        <charset val="129"/>
        <scheme val="minor"/>
      </rPr>
      <t>예림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</si>
  <si>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대청중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연화가선교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</si>
  <si>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반룡마을</t>
    </r>
    <r>
      <rPr>
        <sz val="10"/>
        <color rgb="FF000000"/>
        <rFont val="휴먼명조"/>
        <family val="3"/>
        <charset val="129"/>
      </rPr>
      <t>~</t>
    </r>
    <r>
      <rPr>
        <sz val="10"/>
        <color rgb="FF000000"/>
        <rFont val="맑은 고딕"/>
        <family val="3"/>
        <charset val="129"/>
        <scheme val="minor"/>
      </rPr>
      <t>은진사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</si>
  <si>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용소삼거리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장안사입구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</si>
  <si>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장안산단내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</si>
  <si>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정관산단내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</si>
  <si>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명례산단내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</si>
  <si>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장안사휴게소</t>
    </r>
    <r>
      <rPr>
        <sz val="10"/>
        <color rgb="FF000000"/>
        <rFont val="휴먼명조"/>
        <family val="3"/>
        <charset val="129"/>
      </rPr>
      <t xml:space="preserve">~
</t>
    </r>
    <r>
      <rPr>
        <sz val="10"/>
        <color rgb="FF000000"/>
        <rFont val="맑은 고딕"/>
        <family val="3"/>
        <charset val="129"/>
        <scheme val="minor"/>
      </rPr>
      <t>대명마을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</si>
  <si>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t xml:space="preserve">2 0 1 4 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</si>
  <si>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</si>
  <si>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</si>
  <si>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</si>
  <si>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</si>
  <si>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2 0 1 3</t>
    <phoneticPr fontId="1" type="noConversion"/>
  </si>
  <si>
    <t>2 0 1 4</t>
    <phoneticPr fontId="1" type="noConversion"/>
  </si>
  <si>
    <t>2 0 1 5</t>
    <phoneticPr fontId="1" type="noConversion"/>
  </si>
  <si>
    <t>2 0 1 6</t>
    <phoneticPr fontId="1" type="noConversion"/>
  </si>
  <si>
    <t>`</t>
    <phoneticPr fontId="1" type="noConversion"/>
  </si>
  <si>
    <t>…</t>
    <phoneticPr fontId="1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</si>
</sst>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.00_ "/>
    <numFmt numFmtId="177" formatCode="&quot;₩&quot;#,##0.00_);[Red]\(&quot;₩&quot;#,##0.00\)"/>
    <numFmt numFmtId="178" formatCode="#,##0.00_);[Red]\(#,##0.00\)"/>
    <numFmt numFmtId="179" formatCode="#,##0_);[Red]\(#,##0\)"/>
    <numFmt numFmtId="180" formatCode="0.0_ "/>
  </numFmts>
  <fonts count="5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휴먼명조"/>
      <family val="3"/>
      <charset val="129"/>
    </font>
    <font>
      <sz val="8"/>
      <color rgb="FF000000"/>
      <name val="휴먼명조"/>
      <family val="3"/>
      <charset val="129"/>
    </font>
    <font>
      <b/>
      <sz val="10"/>
      <color theme="1"/>
      <name val="휴먼명조"/>
      <family val="3"/>
      <charset val="129"/>
    </font>
    <font>
      <b/>
      <sz val="8"/>
      <color rgb="FF000000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8"/>
      <color rgb="FF000000"/>
      <name val="휴먼명조"/>
      <family val="3"/>
      <charset val="129"/>
    </font>
    <font>
      <sz val="20"/>
      <color theme="1"/>
      <name val="명조"/>
      <family val="3"/>
      <charset val="129"/>
    </font>
    <font>
      <sz val="20"/>
      <color theme="1"/>
      <name val="한양신명조"/>
      <family val="3"/>
      <charset val="129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휴먼명조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rgb="FF000000"/>
      <name val="휴먼명조"/>
      <family val="3"/>
      <charset val="129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휴먼명조"/>
      <charset val="129"/>
    </font>
    <font>
      <sz val="10"/>
      <color rgb="FF000000"/>
      <name val="휴먼명조"/>
      <charset val="129"/>
    </font>
    <font>
      <sz val="10"/>
      <color theme="1"/>
      <name val="휴먼명조"/>
      <charset val="129"/>
    </font>
    <font>
      <sz val="9"/>
      <color rgb="FF000000"/>
      <name val="휴먼명조"/>
      <charset val="129"/>
    </font>
    <font>
      <sz val="11"/>
      <color rgb="FFFA7D0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7"/>
      <color rgb="FF000000"/>
      <name val="휴먼명조"/>
      <family val="3"/>
      <charset val="129"/>
    </font>
    <font>
      <sz val="8"/>
      <name val="휴먼명조"/>
      <charset val="129"/>
    </font>
    <font>
      <sz val="7"/>
      <name val="휴먼명조"/>
      <charset val="129"/>
    </font>
    <font>
      <b/>
      <sz val="8"/>
      <name val="휴먼명조"/>
      <family val="3"/>
      <charset val="129"/>
    </font>
    <font>
      <b/>
      <sz val="7"/>
      <name val="휴먼명조"/>
      <family val="3"/>
      <charset val="129"/>
    </font>
    <font>
      <sz val="11"/>
      <name val="맑은 고딕"/>
      <family val="2"/>
      <charset val="129"/>
      <scheme val="minor"/>
    </font>
    <font>
      <sz val="8"/>
      <color rgb="FF000000"/>
      <name val="휴먼명조"/>
      <charset val="129"/>
    </font>
    <font>
      <sz val="8"/>
      <name val="휴먼명조"/>
      <family val="3"/>
      <charset val="129"/>
    </font>
    <font>
      <sz val="10"/>
      <name val="휴먼명조"/>
      <family val="3"/>
      <charset val="129"/>
    </font>
    <font>
      <sz val="11"/>
      <name val="맑은 고딕"/>
      <family val="3"/>
      <charset val="129"/>
      <scheme val="minor"/>
    </font>
    <font>
      <b/>
      <sz val="10"/>
      <name val="휴먼명조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휴먼명조"/>
      <charset val="129"/>
    </font>
    <font>
      <sz val="10"/>
      <color rgb="FFFF0000"/>
      <name val="휴먼명조"/>
      <family val="3"/>
      <charset val="129"/>
    </font>
    <font>
      <sz val="10"/>
      <name val="휴먼명조"/>
      <charset val="129"/>
    </font>
    <font>
      <b/>
      <sz val="10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0"/>
      <color rgb="FFFF0000"/>
      <name val="휴먼명조"/>
      <charset val="129"/>
    </font>
    <font>
      <sz val="1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9" fillId="0" borderId="59" applyNumberFormat="0" applyFill="0" applyAlignment="0" applyProtection="0">
      <alignment vertical="center"/>
    </xf>
  </cellStyleXfs>
  <cellXfs count="58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0" fillId="0" borderId="0" xfId="0" applyBorder="1">
      <alignment vertical="center"/>
    </xf>
    <xf numFmtId="0" fontId="6" fillId="0" borderId="27" xfId="0" applyFont="1" applyBorder="1" applyAlignment="1">
      <alignment horizontal="justify" vertical="center"/>
    </xf>
    <xf numFmtId="0" fontId="0" fillId="0" borderId="27" xfId="0" applyBorder="1">
      <alignment vertical="center"/>
    </xf>
    <xf numFmtId="0" fontId="6" fillId="0" borderId="28" xfId="0" applyFont="1" applyBorder="1" applyAlignment="1">
      <alignment horizontal="justify" vertical="center"/>
    </xf>
    <xf numFmtId="0" fontId="0" fillId="0" borderId="28" xfId="0" applyBorder="1">
      <alignment vertical="center"/>
    </xf>
    <xf numFmtId="0" fontId="5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justify" vertical="center"/>
    </xf>
    <xf numFmtId="0" fontId="0" fillId="0" borderId="26" xfId="0" applyBorder="1">
      <alignment vertical="center"/>
    </xf>
    <xf numFmtId="0" fontId="6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3" xfId="0" applyBorder="1">
      <alignment vertical="center"/>
    </xf>
    <xf numFmtId="3" fontId="13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26" fillId="0" borderId="8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40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6" fillId="0" borderId="0" xfId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8" fillId="0" borderId="0" xfId="0" applyFont="1" applyAlignment="1">
      <alignment horizontal="justify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5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justify" vertical="center"/>
    </xf>
    <xf numFmtId="0" fontId="0" fillId="0" borderId="26" xfId="0" applyBorder="1">
      <alignment vertical="center"/>
    </xf>
    <xf numFmtId="0" fontId="6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0" xfId="1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9" fillId="0" borderId="59" xfId="2">
      <alignment vertical="center"/>
    </xf>
    <xf numFmtId="3" fontId="31" fillId="0" borderId="8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0" fontId="5" fillId="0" borderId="6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176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76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3" fontId="39" fillId="0" borderId="8" xfId="1" applyNumberFormat="1" applyFont="1" applyBorder="1" applyAlignment="1">
      <alignment horizontal="center" vertical="center" wrapText="1"/>
    </xf>
    <xf numFmtId="3" fontId="39" fillId="0" borderId="0" xfId="1" applyNumberFormat="1" applyFont="1" applyAlignment="1">
      <alignment horizontal="center" vertical="center" wrapText="1"/>
    </xf>
    <xf numFmtId="0" fontId="39" fillId="0" borderId="0" xfId="1" applyNumberFormat="1" applyFont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3" fontId="41" fillId="0" borderId="0" xfId="1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 horizontal="center" vertical="center" wrapText="1"/>
    </xf>
    <xf numFmtId="0" fontId="30" fillId="0" borderId="0" xfId="0" applyFont="1">
      <alignment vertical="center"/>
    </xf>
    <xf numFmtId="3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80" fontId="6" fillId="0" borderId="8" xfId="0" applyNumberFormat="1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vertical="center" wrapText="1"/>
    </xf>
    <xf numFmtId="41" fontId="6" fillId="0" borderId="0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6" fillId="0" borderId="0" xfId="0" applyNumberFormat="1" applyFont="1" applyAlignment="1">
      <alignment horizontal="justify" vertical="center"/>
    </xf>
    <xf numFmtId="0" fontId="0" fillId="0" borderId="0" xfId="0" applyNumberFormat="1">
      <alignment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176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3" fontId="46" fillId="0" borderId="0" xfId="1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176" fontId="32" fillId="0" borderId="28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78" fontId="7" fillId="0" borderId="2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176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76" fontId="32" fillId="0" borderId="19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76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6" fillId="0" borderId="8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4" fillId="0" borderId="28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justify" vertical="center" wrapText="1"/>
    </xf>
    <xf numFmtId="0" fontId="48" fillId="0" borderId="24" xfId="0" applyFont="1" applyBorder="1" applyAlignment="1">
      <alignment horizontal="justify" vertical="center" wrapText="1"/>
    </xf>
    <xf numFmtId="0" fontId="48" fillId="0" borderId="1" xfId="0" applyFont="1" applyBorder="1" applyAlignment="1">
      <alignment horizontal="justify" vertical="center" wrapText="1"/>
    </xf>
    <xf numFmtId="0" fontId="48" fillId="0" borderId="2" xfId="0" applyFont="1" applyBorder="1" applyAlignment="1">
      <alignment horizontal="justify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justify" vertical="center" wrapText="1"/>
    </xf>
    <xf numFmtId="0" fontId="48" fillId="0" borderId="1" xfId="0" applyNumberFormat="1" applyFont="1" applyBorder="1" applyAlignment="1">
      <alignment horizontal="justify" vertical="center" wrapText="1"/>
    </xf>
    <xf numFmtId="0" fontId="48" fillId="0" borderId="2" xfId="0" applyNumberFormat="1" applyFont="1" applyBorder="1" applyAlignment="1">
      <alignment horizontal="justify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</cellXfs>
  <cellStyles count="3">
    <cellStyle name="쉼표 [0]" xfId="1" builtinId="6"/>
    <cellStyle name="연결된 셀" xfId="2" builtinId="24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19050</xdr:rowOff>
    </xdr:from>
    <xdr:to>
      <xdr:col>7</xdr:col>
      <xdr:colOff>447675</xdr:colOff>
      <xdr:row>14</xdr:row>
      <xdr:rowOff>66675</xdr:rowOff>
    </xdr:to>
    <xdr:pic>
      <xdr:nvPicPr>
        <xdr:cNvPr id="2" name="_x167605176" descr="DRW000009c82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0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C37" sqref="C37"/>
    </sheetView>
  </sheetViews>
  <sheetFormatPr defaultRowHeight="16.5"/>
  <cols>
    <col min="1" max="16384" width="9" style="132"/>
  </cols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topLeftCell="A7" zoomScaleNormal="100" zoomScaleSheetLayoutView="100" workbookViewId="0">
      <selection activeCell="O19" sqref="O19"/>
    </sheetView>
  </sheetViews>
  <sheetFormatPr defaultRowHeight="16.5"/>
  <cols>
    <col min="1" max="2" width="8.625" customWidth="1"/>
    <col min="3" max="3" width="9.625" customWidth="1"/>
    <col min="4" max="4" width="8.625" customWidth="1"/>
    <col min="5" max="5" width="9.625" customWidth="1"/>
    <col min="6" max="6" width="8.625" customWidth="1"/>
    <col min="7" max="7" width="9.625" customWidth="1"/>
    <col min="8" max="8" width="8.625" customWidth="1"/>
    <col min="9" max="9" width="9.625" customWidth="1"/>
  </cols>
  <sheetData>
    <row r="1" spans="1:9" ht="35.1" customHeight="1"/>
    <row r="2" spans="1:9" ht="25.5">
      <c r="A2" s="413" t="s">
        <v>173</v>
      </c>
      <c r="B2" s="413"/>
      <c r="C2" s="413"/>
      <c r="D2" s="413"/>
      <c r="E2" s="413"/>
      <c r="F2" s="413"/>
      <c r="G2" s="413"/>
      <c r="H2" s="413"/>
      <c r="I2" s="413"/>
    </row>
    <row r="3" spans="1:9" ht="30" customHeight="1">
      <c r="A3" s="414" t="s">
        <v>174</v>
      </c>
      <c r="B3" s="414"/>
      <c r="C3" s="414"/>
      <c r="D3" s="414"/>
      <c r="E3" s="414"/>
      <c r="F3" s="414"/>
      <c r="G3" s="414"/>
      <c r="H3" s="414"/>
      <c r="I3" s="414"/>
    </row>
    <row r="4" spans="1:9" ht="30" customHeight="1" thickBot="1">
      <c r="A4" s="1" t="s">
        <v>93</v>
      </c>
      <c r="H4" s="415" t="s">
        <v>94</v>
      </c>
      <c r="I4" s="415"/>
    </row>
    <row r="5" spans="1:9" s="26" customFormat="1">
      <c r="A5" s="488" t="s">
        <v>4</v>
      </c>
      <c r="B5" s="453" t="s">
        <v>95</v>
      </c>
      <c r="C5" s="470"/>
      <c r="D5" s="453" t="s">
        <v>175</v>
      </c>
      <c r="E5" s="470"/>
      <c r="F5" s="453" t="s">
        <v>177</v>
      </c>
      <c r="G5" s="470"/>
      <c r="H5" s="453" t="s">
        <v>179</v>
      </c>
      <c r="I5" s="454"/>
    </row>
    <row r="6" spans="1:9" s="26" customFormat="1">
      <c r="A6" s="475"/>
      <c r="B6" s="403" t="s">
        <v>8</v>
      </c>
      <c r="C6" s="408"/>
      <c r="D6" s="403" t="s">
        <v>176</v>
      </c>
      <c r="E6" s="408"/>
      <c r="F6" s="403" t="s">
        <v>178</v>
      </c>
      <c r="G6" s="408"/>
      <c r="H6" s="403" t="s">
        <v>180</v>
      </c>
      <c r="I6" s="404"/>
    </row>
    <row r="7" spans="1:9" s="26" customFormat="1">
      <c r="A7" s="475"/>
      <c r="B7" s="25" t="s">
        <v>100</v>
      </c>
      <c r="C7" s="25" t="s">
        <v>102</v>
      </c>
      <c r="D7" s="25" t="s">
        <v>100</v>
      </c>
      <c r="E7" s="25" t="s">
        <v>102</v>
      </c>
      <c r="F7" s="25" t="s">
        <v>100</v>
      </c>
      <c r="G7" s="25" t="s">
        <v>102</v>
      </c>
      <c r="H7" s="25" t="s">
        <v>100</v>
      </c>
      <c r="I7" s="20" t="s">
        <v>102</v>
      </c>
    </row>
    <row r="8" spans="1:9" s="26" customFormat="1" ht="16.5" customHeight="1">
      <c r="A8" s="476"/>
      <c r="B8" s="21" t="s">
        <v>101</v>
      </c>
      <c r="C8" s="21" t="s">
        <v>103</v>
      </c>
      <c r="D8" s="21" t="s">
        <v>101</v>
      </c>
      <c r="E8" s="21" t="s">
        <v>103</v>
      </c>
      <c r="F8" s="21" t="s">
        <v>101</v>
      </c>
      <c r="G8" s="21" t="s">
        <v>103</v>
      </c>
      <c r="H8" s="21" t="s">
        <v>101</v>
      </c>
      <c r="I8" s="24" t="s">
        <v>103</v>
      </c>
    </row>
    <row r="9" spans="1:9" ht="46.5" customHeight="1">
      <c r="A9" s="98" t="s">
        <v>14</v>
      </c>
      <c r="B9" s="95">
        <v>77</v>
      </c>
      <c r="C9" s="96">
        <v>1536</v>
      </c>
      <c r="D9" s="89" t="s">
        <v>44</v>
      </c>
      <c r="E9" s="89" t="s">
        <v>44</v>
      </c>
      <c r="F9" s="89">
        <v>70</v>
      </c>
      <c r="G9" s="96">
        <v>1500</v>
      </c>
      <c r="H9" s="89" t="s">
        <v>44</v>
      </c>
      <c r="I9" s="89" t="s">
        <v>44</v>
      </c>
    </row>
    <row r="10" spans="1:9" ht="46.5" customHeight="1">
      <c r="A10" s="98" t="s">
        <v>15</v>
      </c>
      <c r="B10" s="95">
        <v>77</v>
      </c>
      <c r="C10" s="96">
        <v>1886</v>
      </c>
      <c r="D10" s="89" t="s">
        <v>44</v>
      </c>
      <c r="E10" s="89" t="s">
        <v>44</v>
      </c>
      <c r="F10" s="89">
        <v>70</v>
      </c>
      <c r="G10" s="96">
        <v>1850</v>
      </c>
      <c r="H10" s="89" t="s">
        <v>44</v>
      </c>
      <c r="I10" s="89" t="s">
        <v>44</v>
      </c>
    </row>
    <row r="11" spans="1:9" ht="46.5" customHeight="1">
      <c r="A11" s="98" t="s">
        <v>30</v>
      </c>
      <c r="B11" s="95">
        <v>64</v>
      </c>
      <c r="C11" s="75">
        <v>1631</v>
      </c>
      <c r="D11" s="90" t="s">
        <v>202</v>
      </c>
      <c r="E11" s="90" t="s">
        <v>202</v>
      </c>
      <c r="F11" s="90">
        <v>58</v>
      </c>
      <c r="G11" s="97">
        <v>1600</v>
      </c>
      <c r="H11" s="90" t="s">
        <v>202</v>
      </c>
      <c r="I11" s="90" t="s">
        <v>202</v>
      </c>
    </row>
    <row r="12" spans="1:9" ht="46.5" customHeight="1">
      <c r="A12" s="104" t="s">
        <v>385</v>
      </c>
      <c r="B12" s="117">
        <v>49</v>
      </c>
      <c r="C12" s="118">
        <v>1230</v>
      </c>
      <c r="D12" s="117" t="s">
        <v>202</v>
      </c>
      <c r="E12" s="117" t="s">
        <v>202</v>
      </c>
      <c r="F12" s="117">
        <v>43</v>
      </c>
      <c r="G12" s="111">
        <v>1200</v>
      </c>
      <c r="H12" s="117" t="s">
        <v>202</v>
      </c>
      <c r="I12" s="117" t="s">
        <v>202</v>
      </c>
    </row>
    <row r="13" spans="1:9" ht="46.5" customHeight="1" thickBot="1">
      <c r="A13" s="99" t="s">
        <v>388</v>
      </c>
      <c r="B13" s="63">
        <f>SUM(D13,F13,H13,B23,D23,F23,H23)</f>
        <v>47</v>
      </c>
      <c r="C13" s="43">
        <f>SUM(E13,G13,I13,C23,E23,G23,I23)</f>
        <v>1130</v>
      </c>
      <c r="D13" s="204" t="s">
        <v>397</v>
      </c>
      <c r="E13" s="204" t="s">
        <v>397</v>
      </c>
      <c r="F13" s="63">
        <v>42</v>
      </c>
      <c r="G13" s="65">
        <v>1100</v>
      </c>
      <c r="H13" s="204" t="s">
        <v>397</v>
      </c>
      <c r="I13" s="204" t="s">
        <v>397</v>
      </c>
    </row>
    <row r="14" spans="1:9" ht="17.25" thickBot="1">
      <c r="A14" s="491" t="s">
        <v>4</v>
      </c>
      <c r="B14" s="491"/>
      <c r="C14" s="491"/>
      <c r="D14" s="491"/>
      <c r="E14" s="491"/>
      <c r="F14" s="491"/>
      <c r="G14" s="491"/>
      <c r="H14" s="491"/>
      <c r="I14" s="491"/>
    </row>
    <row r="15" spans="1:9" s="26" customFormat="1">
      <c r="A15" s="475" t="s">
        <v>4</v>
      </c>
      <c r="B15" s="401" t="s">
        <v>181</v>
      </c>
      <c r="C15" s="416"/>
      <c r="D15" s="401" t="s">
        <v>183</v>
      </c>
      <c r="E15" s="416"/>
      <c r="F15" s="401" t="s">
        <v>185</v>
      </c>
      <c r="G15" s="416"/>
      <c r="H15" s="401" t="s">
        <v>90</v>
      </c>
      <c r="I15" s="402"/>
    </row>
    <row r="16" spans="1:9" s="26" customFormat="1">
      <c r="A16" s="475"/>
      <c r="B16" s="403" t="s">
        <v>182</v>
      </c>
      <c r="C16" s="408"/>
      <c r="D16" s="403" t="s">
        <v>184</v>
      </c>
      <c r="E16" s="408"/>
      <c r="F16" s="403" t="s">
        <v>186</v>
      </c>
      <c r="G16" s="408"/>
      <c r="H16" s="403" t="s">
        <v>77</v>
      </c>
      <c r="I16" s="404"/>
    </row>
    <row r="17" spans="1:9" s="26" customFormat="1">
      <c r="A17" s="475"/>
      <c r="B17" s="19" t="s">
        <v>100</v>
      </c>
      <c r="C17" s="19" t="s">
        <v>102</v>
      </c>
      <c r="D17" s="19" t="s">
        <v>100</v>
      </c>
      <c r="E17" s="19" t="s">
        <v>102</v>
      </c>
      <c r="F17" s="19" t="s">
        <v>100</v>
      </c>
      <c r="G17" s="19" t="s">
        <v>102</v>
      </c>
      <c r="H17" s="19" t="s">
        <v>100</v>
      </c>
      <c r="I17" s="14" t="s">
        <v>102</v>
      </c>
    </row>
    <row r="18" spans="1:9" s="26" customFormat="1" ht="16.5" customHeight="1">
      <c r="A18" s="476"/>
      <c r="B18" s="17" t="s">
        <v>101</v>
      </c>
      <c r="C18" s="17" t="s">
        <v>103</v>
      </c>
      <c r="D18" s="17" t="s">
        <v>101</v>
      </c>
      <c r="E18" s="17" t="s">
        <v>103</v>
      </c>
      <c r="F18" s="17" t="s">
        <v>101</v>
      </c>
      <c r="G18" s="17" t="s">
        <v>103</v>
      </c>
      <c r="H18" s="17" t="s">
        <v>101</v>
      </c>
      <c r="I18" s="18" t="s">
        <v>103</v>
      </c>
    </row>
    <row r="19" spans="1:9" ht="46.5" customHeight="1">
      <c r="A19" s="98" t="s">
        <v>14</v>
      </c>
      <c r="B19" s="95" t="s">
        <v>44</v>
      </c>
      <c r="C19" s="89" t="s">
        <v>44</v>
      </c>
      <c r="D19" s="89" t="s">
        <v>44</v>
      </c>
      <c r="E19" s="89" t="s">
        <v>44</v>
      </c>
      <c r="F19" s="89" t="s">
        <v>44</v>
      </c>
      <c r="G19" s="89" t="s">
        <v>44</v>
      </c>
      <c r="H19" s="89">
        <v>7</v>
      </c>
      <c r="I19" s="89">
        <v>36</v>
      </c>
    </row>
    <row r="20" spans="1:9" ht="46.5" customHeight="1">
      <c r="A20" s="98" t="s">
        <v>15</v>
      </c>
      <c r="B20" s="95" t="s">
        <v>44</v>
      </c>
      <c r="C20" s="89" t="s">
        <v>44</v>
      </c>
      <c r="D20" s="89" t="s">
        <v>44</v>
      </c>
      <c r="E20" s="89" t="s">
        <v>44</v>
      </c>
      <c r="F20" s="89" t="s">
        <v>44</v>
      </c>
      <c r="G20" s="89" t="s">
        <v>44</v>
      </c>
      <c r="H20" s="89">
        <v>7</v>
      </c>
      <c r="I20" s="89">
        <v>36</v>
      </c>
    </row>
    <row r="21" spans="1:9" ht="46.5" customHeight="1">
      <c r="A21" s="98" t="s">
        <v>30</v>
      </c>
      <c r="B21" s="95" t="s">
        <v>202</v>
      </c>
      <c r="C21" s="90" t="s">
        <v>202</v>
      </c>
      <c r="D21" s="90" t="s">
        <v>202</v>
      </c>
      <c r="E21" s="90" t="s">
        <v>202</v>
      </c>
      <c r="F21" s="90" t="s">
        <v>202</v>
      </c>
      <c r="G21" s="90" t="s">
        <v>202</v>
      </c>
      <c r="H21" s="90">
        <v>6</v>
      </c>
      <c r="I21" s="90">
        <v>31</v>
      </c>
    </row>
    <row r="22" spans="1:9" ht="46.5" customHeight="1">
      <c r="A22" s="104" t="s">
        <v>385</v>
      </c>
      <c r="B22" s="117" t="s">
        <v>202</v>
      </c>
      <c r="C22" s="117" t="s">
        <v>202</v>
      </c>
      <c r="D22" s="117" t="s">
        <v>202</v>
      </c>
      <c r="E22" s="117" t="s">
        <v>202</v>
      </c>
      <c r="F22" s="117" t="s">
        <v>202</v>
      </c>
      <c r="G22" s="117" t="s">
        <v>202</v>
      </c>
      <c r="H22" s="117">
        <v>6</v>
      </c>
      <c r="I22" s="117">
        <v>30</v>
      </c>
    </row>
    <row r="23" spans="1:9" ht="46.5" customHeight="1" thickBot="1">
      <c r="A23" s="99" t="s">
        <v>388</v>
      </c>
      <c r="B23" s="204" t="s">
        <v>397</v>
      </c>
      <c r="C23" s="204" t="s">
        <v>397</v>
      </c>
      <c r="D23" s="204" t="s">
        <v>397</v>
      </c>
      <c r="E23" s="204" t="s">
        <v>397</v>
      </c>
      <c r="F23" s="204" t="s">
        <v>397</v>
      </c>
      <c r="G23" s="204" t="s">
        <v>397</v>
      </c>
      <c r="H23" s="63">
        <v>5</v>
      </c>
      <c r="I23" s="63">
        <v>30</v>
      </c>
    </row>
    <row r="24" spans="1:9">
      <c r="A24" s="32" t="s">
        <v>27</v>
      </c>
      <c r="B24" s="29"/>
      <c r="C24" s="29"/>
      <c r="D24" s="29"/>
      <c r="E24" s="29"/>
      <c r="F24" s="29"/>
      <c r="G24" s="29"/>
      <c r="H24" s="29"/>
      <c r="I24" s="29"/>
    </row>
  </sheetData>
  <mergeCells count="22">
    <mergeCell ref="H15:I15"/>
    <mergeCell ref="H16:I16"/>
    <mergeCell ref="A2:I2"/>
    <mergeCell ref="A3:I3"/>
    <mergeCell ref="H4:I4"/>
    <mergeCell ref="H5:I5"/>
    <mergeCell ref="H6:I6"/>
    <mergeCell ref="A14:I14"/>
    <mergeCell ref="A15:A18"/>
    <mergeCell ref="B15:C15"/>
    <mergeCell ref="B16:C16"/>
    <mergeCell ref="D15:E15"/>
    <mergeCell ref="D16:E16"/>
    <mergeCell ref="F15:G15"/>
    <mergeCell ref="F16:G16"/>
    <mergeCell ref="A5:A8"/>
    <mergeCell ref="B5:C5"/>
    <mergeCell ref="B6:C6"/>
    <mergeCell ref="D5:E5"/>
    <mergeCell ref="D6:E6"/>
    <mergeCell ref="F5:G5"/>
    <mergeCell ref="F6:G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view="pageBreakPreview" topLeftCell="A10" zoomScaleNormal="100" zoomScaleSheetLayoutView="100" workbookViewId="0">
      <selection activeCell="Y13" sqref="Y13"/>
    </sheetView>
  </sheetViews>
  <sheetFormatPr defaultRowHeight="16.5"/>
  <cols>
    <col min="1" max="2" width="8.5" customWidth="1"/>
    <col min="3" max="3" width="9.625" customWidth="1"/>
    <col min="4" max="4" width="8.5" customWidth="1"/>
    <col min="5" max="5" width="9.625" customWidth="1"/>
    <col min="6" max="6" width="8.5" customWidth="1"/>
    <col min="7" max="7" width="9.625" customWidth="1"/>
    <col min="8" max="8" width="8.5" customWidth="1"/>
    <col min="9" max="9" width="9.625" customWidth="1"/>
    <col min="10" max="11" width="5.875" customWidth="1"/>
    <col min="12" max="12" width="7.25" customWidth="1"/>
    <col min="13" max="13" width="9.625" customWidth="1"/>
    <col min="14" max="14" width="7.25" customWidth="1"/>
    <col min="15" max="15" width="9.625" customWidth="1"/>
    <col min="16" max="16" width="7.25" customWidth="1"/>
    <col min="17" max="17" width="9.625" customWidth="1"/>
    <col min="18" max="18" width="6.125" customWidth="1"/>
    <col min="19" max="19" width="2" customWidth="1"/>
    <col min="20" max="20" width="5.375" customWidth="1"/>
    <col min="21" max="21" width="10.125" customWidth="1"/>
  </cols>
  <sheetData>
    <row r="1" spans="1:25" ht="25.5">
      <c r="A1" s="413" t="s">
        <v>187</v>
      </c>
      <c r="B1" s="413"/>
      <c r="C1" s="413"/>
      <c r="D1" s="413"/>
      <c r="E1" s="413"/>
      <c r="F1" s="413"/>
      <c r="G1" s="413"/>
      <c r="H1" s="413"/>
      <c r="I1" s="413"/>
      <c r="J1" s="413" t="s">
        <v>194</v>
      </c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</row>
    <row r="2" spans="1:25" ht="30" customHeight="1">
      <c r="A2" s="414" t="s">
        <v>188</v>
      </c>
      <c r="B2" s="414"/>
      <c r="C2" s="414"/>
      <c r="D2" s="414"/>
      <c r="E2" s="414"/>
      <c r="F2" s="414"/>
      <c r="G2" s="414"/>
      <c r="H2" s="414"/>
      <c r="I2" s="414"/>
      <c r="J2" s="414" t="s">
        <v>188</v>
      </c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</row>
    <row r="3" spans="1:25" ht="30" customHeight="1" thickBot="1">
      <c r="A3" s="1" t="s">
        <v>93</v>
      </c>
      <c r="H3" s="415" t="s">
        <v>94</v>
      </c>
      <c r="I3" s="415"/>
      <c r="J3" s="1" t="s">
        <v>93</v>
      </c>
      <c r="R3" s="415" t="s">
        <v>94</v>
      </c>
      <c r="S3" s="415"/>
      <c r="T3" s="415"/>
      <c r="U3" s="415"/>
    </row>
    <row r="4" spans="1:25" s="26" customFormat="1">
      <c r="A4" s="488" t="s">
        <v>4</v>
      </c>
      <c r="B4" s="453" t="s">
        <v>122</v>
      </c>
      <c r="C4" s="470"/>
      <c r="D4" s="453" t="s">
        <v>124</v>
      </c>
      <c r="E4" s="470"/>
      <c r="F4" s="453" t="s">
        <v>190</v>
      </c>
      <c r="G4" s="470"/>
      <c r="H4" s="453" t="s">
        <v>126</v>
      </c>
      <c r="I4" s="454"/>
      <c r="J4" s="454" t="s">
        <v>4</v>
      </c>
      <c r="K4" s="470"/>
      <c r="L4" s="453" t="s">
        <v>153</v>
      </c>
      <c r="M4" s="470"/>
      <c r="N4" s="453" t="s">
        <v>155</v>
      </c>
      <c r="O4" s="470"/>
      <c r="P4" s="453" t="s">
        <v>135</v>
      </c>
      <c r="Q4" s="470"/>
      <c r="R4" s="501" t="s">
        <v>195</v>
      </c>
      <c r="S4" s="502"/>
      <c r="T4" s="502"/>
      <c r="U4" s="502"/>
    </row>
    <row r="5" spans="1:25" s="26" customFormat="1">
      <c r="A5" s="475"/>
      <c r="B5" s="403" t="s">
        <v>123</v>
      </c>
      <c r="C5" s="408"/>
      <c r="D5" s="403" t="s">
        <v>189</v>
      </c>
      <c r="E5" s="408"/>
      <c r="F5" s="403" t="s">
        <v>191</v>
      </c>
      <c r="G5" s="408"/>
      <c r="H5" s="403" t="s">
        <v>127</v>
      </c>
      <c r="I5" s="404"/>
      <c r="J5" s="402"/>
      <c r="K5" s="416"/>
      <c r="L5" s="403" t="s">
        <v>154</v>
      </c>
      <c r="M5" s="408"/>
      <c r="N5" s="403" t="s">
        <v>156</v>
      </c>
      <c r="O5" s="408"/>
      <c r="P5" s="403" t="s">
        <v>136</v>
      </c>
      <c r="Q5" s="408"/>
      <c r="R5" s="498" t="s">
        <v>196</v>
      </c>
      <c r="S5" s="499"/>
      <c r="T5" s="499"/>
      <c r="U5" s="499"/>
    </row>
    <row r="6" spans="1:25" s="26" customFormat="1">
      <c r="A6" s="475"/>
      <c r="B6" s="25" t="s">
        <v>100</v>
      </c>
      <c r="C6" s="25" t="s">
        <v>102</v>
      </c>
      <c r="D6" s="25" t="s">
        <v>100</v>
      </c>
      <c r="E6" s="25" t="s">
        <v>102</v>
      </c>
      <c r="F6" s="25" t="s">
        <v>100</v>
      </c>
      <c r="G6" s="25" t="s">
        <v>102</v>
      </c>
      <c r="H6" s="25" t="s">
        <v>100</v>
      </c>
      <c r="I6" s="20" t="s">
        <v>102</v>
      </c>
      <c r="J6" s="402"/>
      <c r="K6" s="416"/>
      <c r="L6" s="25" t="s">
        <v>100</v>
      </c>
      <c r="M6" s="25" t="s">
        <v>102</v>
      </c>
      <c r="N6" s="25" t="s">
        <v>100</v>
      </c>
      <c r="O6" s="25" t="s">
        <v>102</v>
      </c>
      <c r="P6" s="25" t="s">
        <v>100</v>
      </c>
      <c r="Q6" s="25" t="s">
        <v>102</v>
      </c>
      <c r="R6" s="405" t="s">
        <v>100</v>
      </c>
      <c r="S6" s="406"/>
      <c r="T6" s="407"/>
      <c r="U6" s="20" t="s">
        <v>102</v>
      </c>
    </row>
    <row r="7" spans="1:25" s="26" customFormat="1">
      <c r="A7" s="476"/>
      <c r="B7" s="21" t="s">
        <v>101</v>
      </c>
      <c r="C7" s="21" t="s">
        <v>103</v>
      </c>
      <c r="D7" s="21" t="s">
        <v>101</v>
      </c>
      <c r="E7" s="21" t="s">
        <v>103</v>
      </c>
      <c r="F7" s="21" t="s">
        <v>101</v>
      </c>
      <c r="G7" s="21" t="s">
        <v>103</v>
      </c>
      <c r="H7" s="21" t="s">
        <v>101</v>
      </c>
      <c r="I7" s="24" t="s">
        <v>103</v>
      </c>
      <c r="J7" s="412"/>
      <c r="K7" s="417"/>
      <c r="L7" s="21" t="s">
        <v>101</v>
      </c>
      <c r="M7" s="21" t="s">
        <v>103</v>
      </c>
      <c r="N7" s="21" t="s">
        <v>101</v>
      </c>
      <c r="O7" s="21" t="s">
        <v>103</v>
      </c>
      <c r="P7" s="21" t="s">
        <v>101</v>
      </c>
      <c r="Q7" s="21" t="s">
        <v>103</v>
      </c>
      <c r="R7" s="498" t="s">
        <v>101</v>
      </c>
      <c r="S7" s="499"/>
      <c r="T7" s="500"/>
      <c r="U7" s="24" t="s">
        <v>103</v>
      </c>
    </row>
    <row r="8" spans="1:25" ht="45" customHeight="1">
      <c r="A8" s="98" t="s">
        <v>391</v>
      </c>
      <c r="B8" s="95" t="s">
        <v>44</v>
      </c>
      <c r="C8" s="89" t="s">
        <v>44</v>
      </c>
      <c r="D8" s="89" t="s">
        <v>44</v>
      </c>
      <c r="E8" s="89" t="s">
        <v>44</v>
      </c>
      <c r="F8" s="89">
        <v>6</v>
      </c>
      <c r="G8" s="89">
        <v>133</v>
      </c>
      <c r="H8" s="89">
        <v>0.3</v>
      </c>
      <c r="I8" s="89">
        <v>19.5</v>
      </c>
      <c r="J8" s="425" t="s">
        <v>28</v>
      </c>
      <c r="K8" s="504"/>
      <c r="L8" s="95" t="s">
        <v>44</v>
      </c>
      <c r="M8" s="89" t="s">
        <v>44</v>
      </c>
      <c r="N8" s="89">
        <v>3.3</v>
      </c>
      <c r="O8" s="89">
        <v>84.4</v>
      </c>
      <c r="P8" s="89">
        <v>6.5</v>
      </c>
      <c r="Q8" s="89">
        <v>343.6</v>
      </c>
      <c r="R8" s="474" t="s">
        <v>44</v>
      </c>
      <c r="S8" s="474"/>
      <c r="T8" s="474"/>
      <c r="U8" s="89" t="s">
        <v>202</v>
      </c>
    </row>
    <row r="9" spans="1:25" ht="45" customHeight="1">
      <c r="A9" s="98" t="s">
        <v>15</v>
      </c>
      <c r="B9" s="95" t="s">
        <v>44</v>
      </c>
      <c r="C9" s="89" t="s">
        <v>44</v>
      </c>
      <c r="D9" s="89" t="s">
        <v>44</v>
      </c>
      <c r="E9" s="89" t="s">
        <v>44</v>
      </c>
      <c r="F9" s="89">
        <v>6</v>
      </c>
      <c r="G9" s="89">
        <v>133</v>
      </c>
      <c r="H9" s="89">
        <v>0.3</v>
      </c>
      <c r="I9" s="89">
        <v>20</v>
      </c>
      <c r="J9" s="426" t="s">
        <v>29</v>
      </c>
      <c r="K9" s="497"/>
      <c r="L9" s="95" t="s">
        <v>44</v>
      </c>
      <c r="M9" s="89" t="s">
        <v>44</v>
      </c>
      <c r="N9" s="89">
        <v>3</v>
      </c>
      <c r="O9" s="89">
        <v>80</v>
      </c>
      <c r="P9" s="89">
        <v>6</v>
      </c>
      <c r="Q9" s="89">
        <v>320</v>
      </c>
      <c r="R9" s="426" t="s">
        <v>44</v>
      </c>
      <c r="S9" s="426"/>
      <c r="T9" s="426"/>
      <c r="U9" s="89" t="s">
        <v>202</v>
      </c>
    </row>
    <row r="10" spans="1:25" ht="45" customHeight="1">
      <c r="A10" s="98" t="s">
        <v>30</v>
      </c>
      <c r="B10" s="95" t="s">
        <v>202</v>
      </c>
      <c r="C10" s="90" t="s">
        <v>202</v>
      </c>
      <c r="D10" s="90" t="s">
        <v>202</v>
      </c>
      <c r="E10" s="90" t="s">
        <v>202</v>
      </c>
      <c r="F10" s="90">
        <v>7</v>
      </c>
      <c r="G10" s="90">
        <v>155</v>
      </c>
      <c r="H10" s="90" t="s">
        <v>202</v>
      </c>
      <c r="I10" s="90" t="s">
        <v>202</v>
      </c>
      <c r="J10" s="427" t="s">
        <v>30</v>
      </c>
      <c r="K10" s="497"/>
      <c r="L10" s="90" t="s">
        <v>202</v>
      </c>
      <c r="M10" s="90" t="s">
        <v>202</v>
      </c>
      <c r="N10" s="90">
        <v>4</v>
      </c>
      <c r="O10" s="90">
        <v>107</v>
      </c>
      <c r="P10" s="90">
        <v>7</v>
      </c>
      <c r="Q10" s="90">
        <v>373</v>
      </c>
      <c r="R10" s="427" t="s">
        <v>202</v>
      </c>
      <c r="S10" s="427"/>
      <c r="T10" s="427"/>
      <c r="U10" s="90" t="s">
        <v>202</v>
      </c>
    </row>
    <row r="11" spans="1:25" ht="45" customHeight="1">
      <c r="A11" s="104" t="s">
        <v>385</v>
      </c>
      <c r="B11" s="117" t="s">
        <v>202</v>
      </c>
      <c r="C11" s="117" t="s">
        <v>202</v>
      </c>
      <c r="D11" s="117" t="s">
        <v>202</v>
      </c>
      <c r="E11" s="117" t="s">
        <v>202</v>
      </c>
      <c r="F11" s="117">
        <v>7</v>
      </c>
      <c r="G11" s="117">
        <v>158</v>
      </c>
      <c r="H11" s="117" t="s">
        <v>202</v>
      </c>
      <c r="I11" s="117" t="s">
        <v>202</v>
      </c>
      <c r="J11" s="428" t="s">
        <v>385</v>
      </c>
      <c r="K11" s="496"/>
      <c r="L11" s="117" t="s">
        <v>202</v>
      </c>
      <c r="M11" s="117" t="s">
        <v>202</v>
      </c>
      <c r="N11" s="117">
        <v>4</v>
      </c>
      <c r="O11" s="117">
        <v>110</v>
      </c>
      <c r="P11" s="117">
        <v>7.5</v>
      </c>
      <c r="Q11" s="117">
        <v>400</v>
      </c>
      <c r="R11" s="428" t="s">
        <v>202</v>
      </c>
      <c r="S11" s="428"/>
      <c r="T11" s="428"/>
      <c r="U11" s="117" t="s">
        <v>202</v>
      </c>
    </row>
    <row r="12" spans="1:25" ht="45" customHeight="1" thickBot="1">
      <c r="A12" s="13" t="s">
        <v>388</v>
      </c>
      <c r="B12" s="204" t="s">
        <v>397</v>
      </c>
      <c r="C12" s="204" t="s">
        <v>397</v>
      </c>
      <c r="D12" s="204" t="s">
        <v>397</v>
      </c>
      <c r="E12" s="204" t="s">
        <v>397</v>
      </c>
      <c r="F12" s="63">
        <v>6</v>
      </c>
      <c r="G12" s="63">
        <v>130</v>
      </c>
      <c r="H12" s="204" t="s">
        <v>397</v>
      </c>
      <c r="I12" s="204" t="s">
        <v>397</v>
      </c>
      <c r="J12" s="398" t="s">
        <v>390</v>
      </c>
      <c r="K12" s="505"/>
      <c r="L12" s="204" t="s">
        <v>397</v>
      </c>
      <c r="M12" s="204" t="s">
        <v>397</v>
      </c>
      <c r="N12" s="63">
        <v>4</v>
      </c>
      <c r="O12" s="63">
        <v>110</v>
      </c>
      <c r="P12" s="63">
        <v>7</v>
      </c>
      <c r="Q12" s="63">
        <v>380</v>
      </c>
      <c r="R12" s="398" t="s">
        <v>397</v>
      </c>
      <c r="S12" s="398"/>
      <c r="T12" s="398"/>
      <c r="U12" s="204" t="s">
        <v>397</v>
      </c>
    </row>
    <row r="13" spans="1:25" ht="20.100000000000001" customHeight="1" thickBot="1">
      <c r="A13" s="44" t="s">
        <v>4</v>
      </c>
      <c r="B13" s="44"/>
      <c r="C13" s="44"/>
      <c r="D13" s="44"/>
      <c r="E13" s="44"/>
      <c r="F13" s="44"/>
      <c r="G13" s="44"/>
      <c r="H13" s="44"/>
      <c r="I13" s="44"/>
      <c r="J13" s="491" t="s">
        <v>4</v>
      </c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Y13" s="132" t="s">
        <v>399</v>
      </c>
    </row>
    <row r="14" spans="1:25" s="26" customFormat="1">
      <c r="A14" s="475" t="s">
        <v>4</v>
      </c>
      <c r="B14" s="401" t="s">
        <v>128</v>
      </c>
      <c r="C14" s="416"/>
      <c r="D14" s="401" t="s">
        <v>130</v>
      </c>
      <c r="E14" s="416"/>
      <c r="F14" s="401" t="s">
        <v>192</v>
      </c>
      <c r="G14" s="416"/>
      <c r="H14" s="401" t="s">
        <v>151</v>
      </c>
      <c r="I14" s="402"/>
      <c r="J14" s="494" t="s">
        <v>4</v>
      </c>
      <c r="K14" s="475"/>
      <c r="L14" s="401" t="s">
        <v>141</v>
      </c>
      <c r="M14" s="416"/>
      <c r="N14" s="401" t="s">
        <v>197</v>
      </c>
      <c r="O14" s="416"/>
      <c r="P14" s="401" t="s">
        <v>199</v>
      </c>
      <c r="Q14" s="416"/>
      <c r="R14" s="401" t="s">
        <v>201</v>
      </c>
      <c r="S14" s="402"/>
      <c r="T14" s="402"/>
      <c r="U14" s="402"/>
    </row>
    <row r="15" spans="1:25" s="26" customFormat="1">
      <c r="A15" s="475"/>
      <c r="B15" s="403" t="s">
        <v>129</v>
      </c>
      <c r="C15" s="408"/>
      <c r="D15" s="403" t="s">
        <v>131</v>
      </c>
      <c r="E15" s="408"/>
      <c r="F15" s="403" t="s">
        <v>193</v>
      </c>
      <c r="G15" s="408"/>
      <c r="H15" s="403" t="s">
        <v>152</v>
      </c>
      <c r="I15" s="404"/>
      <c r="J15" s="494"/>
      <c r="K15" s="475"/>
      <c r="L15" s="403" t="s">
        <v>142</v>
      </c>
      <c r="M15" s="408"/>
      <c r="N15" s="403" t="s">
        <v>198</v>
      </c>
      <c r="O15" s="408"/>
      <c r="P15" s="403" t="s">
        <v>200</v>
      </c>
      <c r="Q15" s="408"/>
      <c r="R15" s="403" t="s">
        <v>77</v>
      </c>
      <c r="S15" s="404"/>
      <c r="T15" s="404"/>
      <c r="U15" s="404"/>
    </row>
    <row r="16" spans="1:25" s="26" customFormat="1">
      <c r="A16" s="475"/>
      <c r="B16" s="19" t="s">
        <v>100</v>
      </c>
      <c r="C16" s="19" t="s">
        <v>102</v>
      </c>
      <c r="D16" s="19" t="s">
        <v>100</v>
      </c>
      <c r="E16" s="19" t="s">
        <v>102</v>
      </c>
      <c r="F16" s="19" t="s">
        <v>100</v>
      </c>
      <c r="G16" s="19" t="s">
        <v>102</v>
      </c>
      <c r="H16" s="19" t="s">
        <v>100</v>
      </c>
      <c r="I16" s="14" t="s">
        <v>102</v>
      </c>
      <c r="J16" s="494"/>
      <c r="K16" s="475"/>
      <c r="L16" s="19" t="s">
        <v>100</v>
      </c>
      <c r="M16" s="19" t="s">
        <v>102</v>
      </c>
      <c r="N16" s="19" t="s">
        <v>100</v>
      </c>
      <c r="O16" s="19" t="s">
        <v>102</v>
      </c>
      <c r="P16" s="19" t="s">
        <v>100</v>
      </c>
      <c r="Q16" s="19" t="s">
        <v>102</v>
      </c>
      <c r="R16" s="19" t="s">
        <v>100</v>
      </c>
      <c r="S16" s="405" t="s">
        <v>102</v>
      </c>
      <c r="T16" s="406"/>
      <c r="U16" s="406"/>
    </row>
    <row r="17" spans="1:21" s="26" customFormat="1" ht="16.5" customHeight="1">
      <c r="A17" s="476"/>
      <c r="B17" s="17" t="s">
        <v>101</v>
      </c>
      <c r="C17" s="17" t="s">
        <v>103</v>
      </c>
      <c r="D17" s="17" t="s">
        <v>101</v>
      </c>
      <c r="E17" s="17" t="s">
        <v>103</v>
      </c>
      <c r="F17" s="17" t="s">
        <v>101</v>
      </c>
      <c r="G17" s="17" t="s">
        <v>103</v>
      </c>
      <c r="H17" s="17" t="s">
        <v>101</v>
      </c>
      <c r="I17" s="18" t="s">
        <v>103</v>
      </c>
      <c r="J17" s="495"/>
      <c r="K17" s="476"/>
      <c r="L17" s="17" t="s">
        <v>101</v>
      </c>
      <c r="M17" s="17" t="s">
        <v>103</v>
      </c>
      <c r="N17" s="17" t="s">
        <v>101</v>
      </c>
      <c r="O17" s="17" t="s">
        <v>103</v>
      </c>
      <c r="P17" s="17" t="s">
        <v>101</v>
      </c>
      <c r="Q17" s="17" t="s">
        <v>103</v>
      </c>
      <c r="R17" s="17" t="s">
        <v>101</v>
      </c>
      <c r="S17" s="403" t="s">
        <v>103</v>
      </c>
      <c r="T17" s="404"/>
      <c r="U17" s="404"/>
    </row>
    <row r="18" spans="1:21" ht="45" customHeight="1">
      <c r="A18" s="98" t="s">
        <v>14</v>
      </c>
      <c r="B18" s="95" t="s">
        <v>44</v>
      </c>
      <c r="C18" s="89" t="s">
        <v>44</v>
      </c>
      <c r="D18" s="89">
        <v>3.5</v>
      </c>
      <c r="E18" s="89">
        <v>340</v>
      </c>
      <c r="F18" s="89">
        <v>0.4</v>
      </c>
      <c r="G18" s="89">
        <v>20</v>
      </c>
      <c r="H18" s="89" t="s">
        <v>44</v>
      </c>
      <c r="I18" s="89" t="s">
        <v>44</v>
      </c>
      <c r="J18" s="474" t="s">
        <v>28</v>
      </c>
      <c r="K18" s="503"/>
      <c r="L18" s="95" t="s">
        <v>44</v>
      </c>
      <c r="M18" s="89" t="s">
        <v>44</v>
      </c>
      <c r="N18" s="89">
        <v>4.2</v>
      </c>
      <c r="O18" s="89">
        <v>153.80000000000001</v>
      </c>
      <c r="P18" s="89" t="s">
        <v>44</v>
      </c>
      <c r="Q18" s="89" t="s">
        <v>44</v>
      </c>
      <c r="R18" s="89">
        <v>1.2</v>
      </c>
      <c r="S18" s="474">
        <v>56.6</v>
      </c>
      <c r="T18" s="474"/>
      <c r="U18" s="474"/>
    </row>
    <row r="19" spans="1:21" ht="45" customHeight="1">
      <c r="A19" s="98" t="s">
        <v>15</v>
      </c>
      <c r="B19" s="95" t="s">
        <v>44</v>
      </c>
      <c r="C19" s="89" t="s">
        <v>44</v>
      </c>
      <c r="D19" s="89">
        <v>14.5</v>
      </c>
      <c r="E19" s="89">
        <v>1060</v>
      </c>
      <c r="F19" s="89">
        <v>0.4</v>
      </c>
      <c r="G19" s="89">
        <v>20</v>
      </c>
      <c r="H19" s="89" t="s">
        <v>44</v>
      </c>
      <c r="I19" s="89" t="s">
        <v>44</v>
      </c>
      <c r="J19" s="426" t="s">
        <v>29</v>
      </c>
      <c r="K19" s="497"/>
      <c r="L19" s="95" t="s">
        <v>44</v>
      </c>
      <c r="M19" s="89" t="s">
        <v>44</v>
      </c>
      <c r="N19" s="89">
        <v>4.2</v>
      </c>
      <c r="O19" s="89">
        <v>151</v>
      </c>
      <c r="P19" s="89" t="s">
        <v>202</v>
      </c>
      <c r="Q19" s="89" t="s">
        <v>202</v>
      </c>
      <c r="R19" s="89">
        <v>1.1000000000000001</v>
      </c>
      <c r="S19" s="426">
        <v>50</v>
      </c>
      <c r="T19" s="426"/>
      <c r="U19" s="426"/>
    </row>
    <row r="20" spans="1:21" ht="45" customHeight="1">
      <c r="A20" s="98" t="s">
        <v>30</v>
      </c>
      <c r="B20" s="95" t="s">
        <v>202</v>
      </c>
      <c r="C20" s="90" t="s">
        <v>202</v>
      </c>
      <c r="D20" s="90">
        <v>15</v>
      </c>
      <c r="E20" s="92">
        <v>1100</v>
      </c>
      <c r="F20" s="119" t="s">
        <v>202</v>
      </c>
      <c r="G20" s="119" t="s">
        <v>202</v>
      </c>
      <c r="H20" s="90" t="s">
        <v>202</v>
      </c>
      <c r="I20" s="90" t="s">
        <v>202</v>
      </c>
      <c r="J20" s="427" t="s">
        <v>30</v>
      </c>
      <c r="K20" s="497"/>
      <c r="L20" s="95" t="s">
        <v>202</v>
      </c>
      <c r="M20" s="90" t="s">
        <v>202</v>
      </c>
      <c r="N20" s="90">
        <v>4.2</v>
      </c>
      <c r="O20" s="89">
        <v>160</v>
      </c>
      <c r="P20" s="90" t="s">
        <v>202</v>
      </c>
      <c r="Q20" s="90" t="s">
        <v>202</v>
      </c>
      <c r="R20" s="89">
        <v>1</v>
      </c>
      <c r="S20" s="427">
        <v>45</v>
      </c>
      <c r="T20" s="427"/>
      <c r="U20" s="427"/>
    </row>
    <row r="21" spans="1:21" ht="45" customHeight="1">
      <c r="A21" s="104" t="s">
        <v>385</v>
      </c>
      <c r="B21" s="117" t="s">
        <v>202</v>
      </c>
      <c r="C21" s="117" t="s">
        <v>202</v>
      </c>
      <c r="D21" s="117">
        <v>15.5</v>
      </c>
      <c r="E21" s="105">
        <v>1140</v>
      </c>
      <c r="F21" s="120" t="s">
        <v>202</v>
      </c>
      <c r="G21" s="120" t="s">
        <v>202</v>
      </c>
      <c r="H21" s="117" t="s">
        <v>202</v>
      </c>
      <c r="I21" s="117" t="s">
        <v>202</v>
      </c>
      <c r="J21" s="428" t="s">
        <v>385</v>
      </c>
      <c r="K21" s="496"/>
      <c r="L21" s="117" t="s">
        <v>202</v>
      </c>
      <c r="M21" s="117" t="s">
        <v>202</v>
      </c>
      <c r="N21" s="117">
        <v>4.2</v>
      </c>
      <c r="O21" s="116">
        <v>170</v>
      </c>
      <c r="P21" s="117" t="s">
        <v>202</v>
      </c>
      <c r="Q21" s="117" t="s">
        <v>202</v>
      </c>
      <c r="R21" s="116">
        <v>1</v>
      </c>
      <c r="S21" s="428">
        <v>43</v>
      </c>
      <c r="T21" s="428"/>
      <c r="U21" s="428"/>
    </row>
    <row r="22" spans="1:21" ht="45" customHeight="1" thickBot="1">
      <c r="A22" s="13" t="s">
        <v>388</v>
      </c>
      <c r="B22" s="204" t="s">
        <v>397</v>
      </c>
      <c r="C22" s="204" t="s">
        <v>397</v>
      </c>
      <c r="D22" s="63">
        <v>15</v>
      </c>
      <c r="E22" s="62">
        <v>1120</v>
      </c>
      <c r="F22" s="216" t="s">
        <v>397</v>
      </c>
      <c r="G22" s="216" t="s">
        <v>397</v>
      </c>
      <c r="H22" s="204" t="s">
        <v>397</v>
      </c>
      <c r="I22" s="204" t="s">
        <v>397</v>
      </c>
      <c r="J22" s="492" t="s">
        <v>390</v>
      </c>
      <c r="K22" s="493"/>
      <c r="L22" s="207" t="s">
        <v>397</v>
      </c>
      <c r="M22" s="207" t="s">
        <v>397</v>
      </c>
      <c r="N22" s="63">
        <v>4.2</v>
      </c>
      <c r="O22" s="11">
        <v>165</v>
      </c>
      <c r="P22" s="204" t="s">
        <v>397</v>
      </c>
      <c r="Q22" s="204" t="s">
        <v>397</v>
      </c>
      <c r="R22" s="11">
        <v>1</v>
      </c>
      <c r="S22" s="492">
        <v>42</v>
      </c>
      <c r="T22" s="492"/>
      <c r="U22" s="492"/>
    </row>
    <row r="23" spans="1:21">
      <c r="A23" s="36" t="s">
        <v>27</v>
      </c>
      <c r="B23" s="37"/>
      <c r="C23" s="37"/>
      <c r="D23" s="37"/>
      <c r="E23" s="37"/>
      <c r="F23" s="37"/>
      <c r="G23" s="37"/>
      <c r="H23" s="37"/>
      <c r="I23" s="37"/>
      <c r="J23" s="36" t="s">
        <v>27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>
      <c r="A24" s="3" t="s">
        <v>4</v>
      </c>
      <c r="J24" s="3" t="s">
        <v>4</v>
      </c>
    </row>
  </sheetData>
  <mergeCells count="67">
    <mergeCell ref="A1:I1"/>
    <mergeCell ref="A2:I2"/>
    <mergeCell ref="H3:I3"/>
    <mergeCell ref="J1:U1"/>
    <mergeCell ref="J2:U2"/>
    <mergeCell ref="R3:U3"/>
    <mergeCell ref="S19:U19"/>
    <mergeCell ref="J20:K20"/>
    <mergeCell ref="S20:U20"/>
    <mergeCell ref="R14:U14"/>
    <mergeCell ref="R15:U15"/>
    <mergeCell ref="S16:U16"/>
    <mergeCell ref="P14:Q14"/>
    <mergeCell ref="P15:Q15"/>
    <mergeCell ref="R8:T8"/>
    <mergeCell ref="R9:T9"/>
    <mergeCell ref="R10:T10"/>
    <mergeCell ref="R11:T11"/>
    <mergeCell ref="J18:K18"/>
    <mergeCell ref="S18:U18"/>
    <mergeCell ref="J11:K11"/>
    <mergeCell ref="J13:U13"/>
    <mergeCell ref="J8:K8"/>
    <mergeCell ref="J9:K9"/>
    <mergeCell ref="J12:K12"/>
    <mergeCell ref="R5:U5"/>
    <mergeCell ref="R6:T6"/>
    <mergeCell ref="R7:T7"/>
    <mergeCell ref="N4:O4"/>
    <mergeCell ref="N5:O5"/>
    <mergeCell ref="P4:Q4"/>
    <mergeCell ref="P5:Q5"/>
    <mergeCell ref="R4:U4"/>
    <mergeCell ref="J4:K7"/>
    <mergeCell ref="L4:M4"/>
    <mergeCell ref="L5:M5"/>
    <mergeCell ref="J10:K10"/>
    <mergeCell ref="F4:G4"/>
    <mergeCell ref="F5:G5"/>
    <mergeCell ref="H4:I4"/>
    <mergeCell ref="H5:I5"/>
    <mergeCell ref="A14:A17"/>
    <mergeCell ref="B14:C14"/>
    <mergeCell ref="B15:C15"/>
    <mergeCell ref="D14:E14"/>
    <mergeCell ref="D15:E15"/>
    <mergeCell ref="A4:A7"/>
    <mergeCell ref="B4:C4"/>
    <mergeCell ref="B5:C5"/>
    <mergeCell ref="D4:E4"/>
    <mergeCell ref="D5:E5"/>
    <mergeCell ref="J22:K22"/>
    <mergeCell ref="S22:U22"/>
    <mergeCell ref="R12:T12"/>
    <mergeCell ref="F14:G14"/>
    <mergeCell ref="F15:G15"/>
    <mergeCell ref="H14:I14"/>
    <mergeCell ref="H15:I15"/>
    <mergeCell ref="J14:K17"/>
    <mergeCell ref="S17:U17"/>
    <mergeCell ref="L14:M14"/>
    <mergeCell ref="L15:M15"/>
    <mergeCell ref="N14:O14"/>
    <mergeCell ref="N15:O15"/>
    <mergeCell ref="J21:K21"/>
    <mergeCell ref="S21:U21"/>
    <mergeCell ref="J19:K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topLeftCell="A4" zoomScaleNormal="100" zoomScaleSheetLayoutView="100" workbookViewId="0">
      <selection activeCell="N23" sqref="N23"/>
    </sheetView>
  </sheetViews>
  <sheetFormatPr defaultRowHeight="16.5"/>
  <cols>
    <col min="1" max="3" width="10.375" customWidth="1"/>
    <col min="4" max="4" width="12.25" customWidth="1"/>
    <col min="5" max="5" width="15.625" customWidth="1"/>
    <col min="6" max="7" width="10.375" customWidth="1"/>
  </cols>
  <sheetData>
    <row r="1" spans="1:7" ht="25.5">
      <c r="A1" s="413" t="s">
        <v>203</v>
      </c>
      <c r="B1" s="413"/>
      <c r="C1" s="413"/>
      <c r="D1" s="413"/>
      <c r="E1" s="413"/>
      <c r="F1" s="413"/>
      <c r="G1" s="413"/>
    </row>
    <row r="2" spans="1:7" ht="30" customHeight="1">
      <c r="A2" s="414" t="s">
        <v>204</v>
      </c>
      <c r="B2" s="414"/>
      <c r="C2" s="414"/>
      <c r="D2" s="414"/>
      <c r="E2" s="414"/>
      <c r="F2" s="414"/>
      <c r="G2" s="414"/>
    </row>
    <row r="3" spans="1:7" ht="30" customHeight="1" thickBot="1">
      <c r="A3" s="1" t="s">
        <v>205</v>
      </c>
      <c r="F3" s="415" t="s">
        <v>206</v>
      </c>
      <c r="G3" s="415"/>
    </row>
    <row r="4" spans="1:7" s="26" customFormat="1" ht="41.25" customHeight="1">
      <c r="A4" s="506" t="s">
        <v>4</v>
      </c>
      <c r="B4" s="453" t="s">
        <v>341</v>
      </c>
      <c r="C4" s="470"/>
      <c r="D4" s="453" t="s">
        <v>342</v>
      </c>
      <c r="E4" s="470"/>
      <c r="F4" s="449" t="s">
        <v>343</v>
      </c>
      <c r="G4" s="453" t="s">
        <v>344</v>
      </c>
    </row>
    <row r="5" spans="1:7" s="26" customFormat="1">
      <c r="A5" s="507"/>
      <c r="B5" s="25" t="s">
        <v>207</v>
      </c>
      <c r="C5" s="25" t="s">
        <v>209</v>
      </c>
      <c r="D5" s="25" t="s">
        <v>211</v>
      </c>
      <c r="E5" s="25" t="s">
        <v>213</v>
      </c>
      <c r="F5" s="450"/>
      <c r="G5" s="401"/>
    </row>
    <row r="6" spans="1:7" s="26" customFormat="1" ht="30" customHeight="1">
      <c r="A6" s="508"/>
      <c r="B6" s="21" t="s">
        <v>208</v>
      </c>
      <c r="C6" s="21" t="s">
        <v>210</v>
      </c>
      <c r="D6" s="21" t="s">
        <v>212</v>
      </c>
      <c r="E6" s="21" t="s">
        <v>214</v>
      </c>
      <c r="F6" s="451"/>
      <c r="G6" s="403"/>
    </row>
    <row r="7" spans="1:7" ht="30.95" customHeight="1">
      <c r="A7" s="98" t="s">
        <v>14</v>
      </c>
      <c r="B7" s="95">
        <v>4</v>
      </c>
      <c r="C7" s="89">
        <v>72</v>
      </c>
      <c r="D7" s="89">
        <v>916</v>
      </c>
      <c r="E7" s="89" t="s">
        <v>44</v>
      </c>
      <c r="F7" s="89">
        <v>117</v>
      </c>
      <c r="G7" s="89">
        <v>180</v>
      </c>
    </row>
    <row r="8" spans="1:7" ht="30.95" customHeight="1">
      <c r="A8" s="98" t="s">
        <v>15</v>
      </c>
      <c r="B8" s="95">
        <v>4</v>
      </c>
      <c r="C8" s="89">
        <v>72</v>
      </c>
      <c r="D8" s="89">
        <v>916</v>
      </c>
      <c r="E8" s="89" t="s">
        <v>44</v>
      </c>
      <c r="F8" s="89">
        <v>117</v>
      </c>
      <c r="G8" s="89">
        <v>156</v>
      </c>
    </row>
    <row r="9" spans="1:7" ht="30.95" customHeight="1">
      <c r="A9" s="98" t="s">
        <v>30</v>
      </c>
      <c r="B9" s="95">
        <v>3</v>
      </c>
      <c r="C9" s="90">
        <v>68</v>
      </c>
      <c r="D9" s="90">
        <v>910</v>
      </c>
      <c r="E9" s="90" t="s">
        <v>202</v>
      </c>
      <c r="F9" s="90">
        <v>117</v>
      </c>
      <c r="G9" s="90">
        <v>157</v>
      </c>
    </row>
    <row r="10" spans="1:7" ht="30.95" customHeight="1">
      <c r="A10" s="104" t="s">
        <v>385</v>
      </c>
      <c r="B10" s="117">
        <v>3</v>
      </c>
      <c r="C10" s="117">
        <v>68</v>
      </c>
      <c r="D10" s="117">
        <v>910</v>
      </c>
      <c r="E10" s="117" t="s">
        <v>202</v>
      </c>
      <c r="F10" s="117">
        <v>117</v>
      </c>
      <c r="G10" s="117">
        <v>157</v>
      </c>
    </row>
    <row r="11" spans="1:7" ht="30.95" customHeight="1" thickBot="1">
      <c r="A11" s="100" t="s">
        <v>388</v>
      </c>
      <c r="B11" s="77">
        <v>5</v>
      </c>
      <c r="C11" s="77">
        <v>68</v>
      </c>
      <c r="D11" s="77">
        <v>910</v>
      </c>
      <c r="E11" s="124" t="s">
        <v>395</v>
      </c>
      <c r="F11" s="67">
        <v>117</v>
      </c>
      <c r="G11" s="67">
        <v>155</v>
      </c>
    </row>
    <row r="12" spans="1:7" ht="30" customHeight="1">
      <c r="A12" s="45" t="s">
        <v>4</v>
      </c>
      <c r="B12" s="27"/>
      <c r="C12" s="27"/>
      <c r="D12" s="27"/>
      <c r="E12" s="27"/>
      <c r="F12" s="27"/>
      <c r="G12" s="27"/>
    </row>
    <row r="13" spans="1:7" ht="25.5">
      <c r="A13" s="413" t="s">
        <v>215</v>
      </c>
      <c r="B13" s="413"/>
      <c r="C13" s="413"/>
      <c r="D13" s="413"/>
      <c r="E13" s="413"/>
      <c r="F13" s="413"/>
      <c r="G13" s="413"/>
    </row>
    <row r="14" spans="1:7" ht="30" customHeight="1">
      <c r="A14" s="414" t="s">
        <v>216</v>
      </c>
      <c r="B14" s="414"/>
      <c r="C14" s="414"/>
      <c r="D14" s="414"/>
      <c r="E14" s="414"/>
      <c r="F14" s="414"/>
      <c r="G14" s="414"/>
    </row>
    <row r="15" spans="1:7" ht="30" customHeight="1" thickBot="1">
      <c r="A15" s="1" t="s">
        <v>93</v>
      </c>
      <c r="F15" s="415" t="s">
        <v>94</v>
      </c>
      <c r="G15" s="415"/>
    </row>
    <row r="16" spans="1:7" s="26" customFormat="1">
      <c r="A16" s="506" t="s">
        <v>4</v>
      </c>
      <c r="B16" s="453" t="s">
        <v>217</v>
      </c>
      <c r="C16" s="470"/>
      <c r="D16" s="453" t="s">
        <v>219</v>
      </c>
      <c r="E16" s="470"/>
      <c r="F16" s="453" t="s">
        <v>221</v>
      </c>
      <c r="G16" s="454"/>
    </row>
    <row r="17" spans="1:7" s="26" customFormat="1">
      <c r="A17" s="507"/>
      <c r="B17" s="403" t="s">
        <v>218</v>
      </c>
      <c r="C17" s="408"/>
      <c r="D17" s="403" t="s">
        <v>220</v>
      </c>
      <c r="E17" s="408"/>
      <c r="F17" s="403" t="s">
        <v>222</v>
      </c>
      <c r="G17" s="404"/>
    </row>
    <row r="18" spans="1:7" s="26" customFormat="1">
      <c r="A18" s="507"/>
      <c r="B18" s="25" t="s">
        <v>100</v>
      </c>
      <c r="C18" s="25" t="s">
        <v>102</v>
      </c>
      <c r="D18" s="25" t="s">
        <v>100</v>
      </c>
      <c r="E18" s="25" t="s">
        <v>102</v>
      </c>
      <c r="F18" s="25" t="s">
        <v>100</v>
      </c>
      <c r="G18" s="20" t="s">
        <v>102</v>
      </c>
    </row>
    <row r="19" spans="1:7" s="26" customFormat="1">
      <c r="A19" s="508"/>
      <c r="B19" s="21" t="s">
        <v>101</v>
      </c>
      <c r="C19" s="21" t="s">
        <v>103</v>
      </c>
      <c r="D19" s="21" t="s">
        <v>101</v>
      </c>
      <c r="E19" s="21" t="s">
        <v>103</v>
      </c>
      <c r="F19" s="21" t="s">
        <v>101</v>
      </c>
      <c r="G19" s="24" t="s">
        <v>103</v>
      </c>
    </row>
    <row r="20" spans="1:7" ht="32.1" customHeight="1">
      <c r="A20" s="98" t="s">
        <v>14</v>
      </c>
      <c r="B20" s="95" t="s">
        <v>44</v>
      </c>
      <c r="C20" s="89" t="s">
        <v>44</v>
      </c>
      <c r="D20" s="89">
        <v>99</v>
      </c>
      <c r="E20" s="96">
        <v>1800</v>
      </c>
      <c r="F20" s="89">
        <v>63</v>
      </c>
      <c r="G20" s="96">
        <v>8343</v>
      </c>
    </row>
    <row r="21" spans="1:7" ht="32.1" customHeight="1">
      <c r="A21" s="98" t="s">
        <v>15</v>
      </c>
      <c r="B21" s="95" t="s">
        <v>44</v>
      </c>
      <c r="C21" s="89" t="s">
        <v>44</v>
      </c>
      <c r="D21" s="89">
        <v>77</v>
      </c>
      <c r="E21" s="96">
        <v>1886</v>
      </c>
      <c r="F21" s="89">
        <v>62</v>
      </c>
      <c r="G21" s="96">
        <v>18700</v>
      </c>
    </row>
    <row r="22" spans="1:7" ht="32.1" customHeight="1">
      <c r="A22" s="98" t="s">
        <v>30</v>
      </c>
      <c r="B22" s="95" t="s">
        <v>202</v>
      </c>
      <c r="C22" s="90" t="s">
        <v>202</v>
      </c>
      <c r="D22" s="90">
        <v>61</v>
      </c>
      <c r="E22" s="97">
        <v>1484</v>
      </c>
      <c r="F22" s="90">
        <v>63</v>
      </c>
      <c r="G22" s="97">
        <v>19000</v>
      </c>
    </row>
    <row r="23" spans="1:7" ht="32.1" customHeight="1">
      <c r="A23" s="104" t="s">
        <v>385</v>
      </c>
      <c r="B23" s="121" t="s">
        <v>202</v>
      </c>
      <c r="C23" s="117" t="s">
        <v>202</v>
      </c>
      <c r="D23" s="117">
        <v>52</v>
      </c>
      <c r="E23" s="111">
        <v>1265</v>
      </c>
      <c r="F23" s="117">
        <v>60</v>
      </c>
      <c r="G23" s="111">
        <v>17600</v>
      </c>
    </row>
    <row r="24" spans="1:7" ht="32.1" customHeight="1" thickBot="1">
      <c r="A24" s="100" t="s">
        <v>388</v>
      </c>
      <c r="B24" s="210" t="s">
        <v>397</v>
      </c>
      <c r="C24" s="209" t="s">
        <v>397</v>
      </c>
      <c r="D24" s="67">
        <v>47</v>
      </c>
      <c r="E24" s="76">
        <v>1130</v>
      </c>
      <c r="F24" s="67">
        <v>49</v>
      </c>
      <c r="G24" s="76">
        <v>14927</v>
      </c>
    </row>
    <row r="25" spans="1:7">
      <c r="A25" s="2" t="s">
        <v>27</v>
      </c>
    </row>
    <row r="26" spans="1:7">
      <c r="A26" s="3" t="s">
        <v>4</v>
      </c>
    </row>
  </sheetData>
  <mergeCells count="18">
    <mergeCell ref="F16:G16"/>
    <mergeCell ref="F17:G17"/>
    <mergeCell ref="A16:A19"/>
    <mergeCell ref="B16:C16"/>
    <mergeCell ref="B17:C17"/>
    <mergeCell ref="D16:E16"/>
    <mergeCell ref="D17:E17"/>
    <mergeCell ref="A1:G1"/>
    <mergeCell ref="A2:G2"/>
    <mergeCell ref="A13:G13"/>
    <mergeCell ref="A14:G14"/>
    <mergeCell ref="F15:G15"/>
    <mergeCell ref="F3:G3"/>
    <mergeCell ref="A4:A6"/>
    <mergeCell ref="B4:C4"/>
    <mergeCell ref="D4:E4"/>
    <mergeCell ref="F4:F6"/>
    <mergeCell ref="G4:G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opLeftCell="A13" zoomScale="130" zoomScaleNormal="130" zoomScaleSheetLayoutView="115" workbookViewId="0">
      <selection activeCell="K31" sqref="K31"/>
    </sheetView>
  </sheetViews>
  <sheetFormatPr defaultRowHeight="16.5"/>
  <cols>
    <col min="1" max="1" width="5.75" style="132" customWidth="1"/>
    <col min="2" max="2" width="6.625" style="132" customWidth="1"/>
    <col min="3" max="3" width="9.875" style="132" bestFit="1" customWidth="1"/>
    <col min="4" max="4" width="6.625" style="132" customWidth="1"/>
    <col min="5" max="5" width="7.5" style="132" bestFit="1" customWidth="1"/>
    <col min="6" max="8" width="6.625" style="132" customWidth="1"/>
    <col min="9" max="9" width="7.5" style="132" bestFit="1" customWidth="1"/>
    <col min="10" max="12" width="6.625" style="132" customWidth="1"/>
    <col min="13" max="13" width="9" style="132" bestFit="1" customWidth="1"/>
    <col min="14" max="15" width="6.625" style="132" customWidth="1"/>
    <col min="16" max="16384" width="9" style="132"/>
  </cols>
  <sheetData>
    <row r="1" spans="1:15" ht="25.5">
      <c r="A1" s="413" t="s">
        <v>400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5" ht="30" customHeight="1">
      <c r="A2" s="414" t="s">
        <v>401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30" customHeight="1" thickBot="1">
      <c r="A3" s="1" t="s">
        <v>402</v>
      </c>
      <c r="L3" s="415" t="s">
        <v>403</v>
      </c>
      <c r="M3" s="415"/>
      <c r="N3" s="415"/>
      <c r="O3" s="415"/>
    </row>
    <row r="4" spans="1:15" s="145" customFormat="1" ht="65.25" customHeight="1">
      <c r="A4" s="488" t="s">
        <v>4</v>
      </c>
      <c r="B4" s="453" t="s">
        <v>404</v>
      </c>
      <c r="C4" s="470"/>
      <c r="D4" s="453" t="s">
        <v>405</v>
      </c>
      <c r="E4" s="470"/>
      <c r="F4" s="453" t="s">
        <v>406</v>
      </c>
      <c r="G4" s="470"/>
      <c r="H4" s="453" t="s">
        <v>407</v>
      </c>
      <c r="I4" s="470"/>
      <c r="J4" s="453" t="s">
        <v>408</v>
      </c>
      <c r="K4" s="470"/>
      <c r="L4" s="453" t="s">
        <v>409</v>
      </c>
      <c r="M4" s="470"/>
      <c r="N4" s="453" t="s">
        <v>410</v>
      </c>
      <c r="O4" s="454"/>
    </row>
    <row r="5" spans="1:15" s="145" customFormat="1" ht="26.25" customHeight="1">
      <c r="A5" s="475"/>
      <c r="B5" s="240" t="s">
        <v>411</v>
      </c>
      <c r="C5" s="240" t="s">
        <v>412</v>
      </c>
      <c r="D5" s="240" t="s">
        <v>411</v>
      </c>
      <c r="E5" s="240" t="s">
        <v>412</v>
      </c>
      <c r="F5" s="240" t="s">
        <v>411</v>
      </c>
      <c r="G5" s="240" t="s">
        <v>412</v>
      </c>
      <c r="H5" s="240" t="s">
        <v>411</v>
      </c>
      <c r="I5" s="240" t="s">
        <v>412</v>
      </c>
      <c r="J5" s="240" t="s">
        <v>411</v>
      </c>
      <c r="K5" s="240" t="s">
        <v>412</v>
      </c>
      <c r="L5" s="240" t="s">
        <v>411</v>
      </c>
      <c r="M5" s="240" t="s">
        <v>412</v>
      </c>
      <c r="N5" s="240" t="s">
        <v>411</v>
      </c>
      <c r="O5" s="235" t="s">
        <v>412</v>
      </c>
    </row>
    <row r="6" spans="1:15" s="145" customFormat="1" ht="26.25" customHeight="1">
      <c r="A6" s="476"/>
      <c r="B6" s="239" t="s">
        <v>413</v>
      </c>
      <c r="C6" s="239" t="s">
        <v>414</v>
      </c>
      <c r="D6" s="239" t="s">
        <v>413</v>
      </c>
      <c r="E6" s="239" t="s">
        <v>414</v>
      </c>
      <c r="F6" s="239" t="s">
        <v>413</v>
      </c>
      <c r="G6" s="239" t="s">
        <v>414</v>
      </c>
      <c r="H6" s="239" t="s">
        <v>413</v>
      </c>
      <c r="I6" s="239" t="s">
        <v>414</v>
      </c>
      <c r="J6" s="239" t="s">
        <v>413</v>
      </c>
      <c r="K6" s="239" t="s">
        <v>414</v>
      </c>
      <c r="L6" s="239" t="s">
        <v>413</v>
      </c>
      <c r="M6" s="239" t="s">
        <v>414</v>
      </c>
      <c r="N6" s="239" t="s">
        <v>413</v>
      </c>
      <c r="O6" s="233" t="s">
        <v>414</v>
      </c>
    </row>
    <row r="7" spans="1:15" ht="45" customHeight="1">
      <c r="A7" s="237">
        <v>2013</v>
      </c>
      <c r="B7" s="255">
        <v>54290</v>
      </c>
      <c r="C7" s="256">
        <v>50721758</v>
      </c>
      <c r="D7" s="256">
        <v>2507</v>
      </c>
      <c r="E7" s="256">
        <v>4293875</v>
      </c>
      <c r="F7" s="257" t="s">
        <v>44</v>
      </c>
      <c r="G7" s="257" t="s">
        <v>44</v>
      </c>
      <c r="H7" s="256">
        <v>468</v>
      </c>
      <c r="I7" s="256">
        <v>2102883</v>
      </c>
      <c r="J7" s="257" t="s">
        <v>44</v>
      </c>
      <c r="K7" s="257" t="s">
        <v>44</v>
      </c>
      <c r="L7" s="256">
        <v>51315</v>
      </c>
      <c r="M7" s="256">
        <v>44325000</v>
      </c>
      <c r="N7" s="257" t="s">
        <v>44</v>
      </c>
      <c r="O7" s="257" t="s">
        <v>44</v>
      </c>
    </row>
    <row r="8" spans="1:15" ht="45" customHeight="1">
      <c r="A8" s="237">
        <v>2014</v>
      </c>
      <c r="B8" s="255">
        <v>50696</v>
      </c>
      <c r="C8" s="256">
        <v>56679390</v>
      </c>
      <c r="D8" s="256">
        <v>2895</v>
      </c>
      <c r="E8" s="256">
        <v>4206402</v>
      </c>
      <c r="F8" s="257" t="s">
        <v>44</v>
      </c>
      <c r="G8" s="257" t="s">
        <v>44</v>
      </c>
      <c r="H8" s="257">
        <v>2429</v>
      </c>
      <c r="I8" s="256">
        <v>6598988</v>
      </c>
      <c r="J8" s="257" t="s">
        <v>44</v>
      </c>
      <c r="K8" s="257" t="s">
        <v>44</v>
      </c>
      <c r="L8" s="256">
        <v>45372</v>
      </c>
      <c r="M8" s="256">
        <v>45874000</v>
      </c>
      <c r="N8" s="257" t="s">
        <v>44</v>
      </c>
      <c r="O8" s="257" t="s">
        <v>44</v>
      </c>
    </row>
    <row r="9" spans="1:15" ht="45" customHeight="1">
      <c r="A9" s="237">
        <v>2015</v>
      </c>
      <c r="B9" s="255">
        <v>37384</v>
      </c>
      <c r="C9" s="258">
        <v>34463424</v>
      </c>
      <c r="D9" s="258">
        <v>2923</v>
      </c>
      <c r="E9" s="258">
        <v>4010873</v>
      </c>
      <c r="F9" s="259" t="s">
        <v>415</v>
      </c>
      <c r="G9" s="259" t="s">
        <v>415</v>
      </c>
      <c r="H9" s="258">
        <v>2816</v>
      </c>
      <c r="I9" s="258">
        <v>7474343</v>
      </c>
      <c r="J9" s="260" t="s">
        <v>415</v>
      </c>
      <c r="K9" s="260" t="s">
        <v>415</v>
      </c>
      <c r="L9" s="258">
        <v>31645</v>
      </c>
      <c r="M9" s="258">
        <v>22978208</v>
      </c>
      <c r="N9" s="260" t="s">
        <v>415</v>
      </c>
      <c r="O9" s="260" t="s">
        <v>415</v>
      </c>
    </row>
    <row r="10" spans="1:15" ht="45" customHeight="1">
      <c r="A10" s="261">
        <v>2016</v>
      </c>
      <c r="B10" s="262">
        <v>37459</v>
      </c>
      <c r="C10" s="262">
        <v>33549566</v>
      </c>
      <c r="D10" s="262">
        <v>1837</v>
      </c>
      <c r="E10" s="262">
        <v>4504015</v>
      </c>
      <c r="F10" s="263" t="s">
        <v>202</v>
      </c>
      <c r="G10" s="263" t="s">
        <v>202</v>
      </c>
      <c r="H10" s="262">
        <v>1670</v>
      </c>
      <c r="I10" s="262">
        <v>2792217</v>
      </c>
      <c r="J10" s="264" t="s">
        <v>202</v>
      </c>
      <c r="K10" s="264" t="s">
        <v>202</v>
      </c>
      <c r="L10" s="262">
        <v>33952</v>
      </c>
      <c r="M10" s="262">
        <v>26253334</v>
      </c>
      <c r="N10" s="264" t="s">
        <v>202</v>
      </c>
      <c r="O10" s="264" t="s">
        <v>202</v>
      </c>
    </row>
    <row r="11" spans="1:15" s="270" customFormat="1" ht="45" customHeight="1" thickBot="1">
      <c r="A11" s="265">
        <v>2017</v>
      </c>
      <c r="B11" s="266">
        <f>SUM(D11,F11,H11,J11,L11,N11)</f>
        <v>38975</v>
      </c>
      <c r="C11" s="266">
        <f>SUM(E11,G11,I11,K11,M11,O11)</f>
        <v>34393278</v>
      </c>
      <c r="D11" s="267">
        <v>1924</v>
      </c>
      <c r="E11" s="267">
        <v>5437126</v>
      </c>
      <c r="F11" s="268" t="s">
        <v>202</v>
      </c>
      <c r="G11" s="268" t="s">
        <v>202</v>
      </c>
      <c r="H11" s="267">
        <v>579</v>
      </c>
      <c r="I11" s="267">
        <v>2244986</v>
      </c>
      <c r="J11" s="269" t="s">
        <v>202</v>
      </c>
      <c r="K11" s="269" t="s">
        <v>202</v>
      </c>
      <c r="L11" s="267">
        <v>36472</v>
      </c>
      <c r="M11" s="267">
        <v>26711166</v>
      </c>
      <c r="N11" s="269" t="s">
        <v>202</v>
      </c>
      <c r="O11" s="269" t="s">
        <v>202</v>
      </c>
    </row>
    <row r="12" spans="1:15">
      <c r="A12" s="2" t="s">
        <v>416</v>
      </c>
    </row>
    <row r="13" spans="1:15" ht="25.5">
      <c r="A13" s="467" t="s">
        <v>417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</row>
    <row r="14" spans="1:15" ht="30" customHeight="1">
      <c r="A14" s="414" t="s">
        <v>418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30" customHeight="1" thickBot="1">
      <c r="A15" s="1" t="s">
        <v>419</v>
      </c>
      <c r="G15" s="27"/>
      <c r="H15" s="27"/>
      <c r="I15" s="27"/>
      <c r="J15" s="27"/>
      <c r="K15" s="27"/>
      <c r="L15" s="27"/>
      <c r="M15" s="415" t="s">
        <v>420</v>
      </c>
      <c r="N15" s="415"/>
      <c r="O15" s="415"/>
    </row>
    <row r="16" spans="1:15" s="145" customFormat="1" ht="30" customHeight="1">
      <c r="A16" s="509" t="s">
        <v>4</v>
      </c>
      <c r="B16" s="409" t="s">
        <v>95</v>
      </c>
      <c r="C16" s="461"/>
      <c r="D16" s="409" t="s">
        <v>421</v>
      </c>
      <c r="E16" s="461"/>
      <c r="F16" s="409" t="s">
        <v>422</v>
      </c>
      <c r="G16" s="410"/>
      <c r="H16" s="510"/>
      <c r="I16" s="511" t="s">
        <v>423</v>
      </c>
      <c r="J16" s="410"/>
      <c r="K16" s="461"/>
      <c r="L16" s="409" t="s">
        <v>424</v>
      </c>
      <c r="M16" s="410"/>
      <c r="N16" s="410"/>
      <c r="O16" s="410"/>
    </row>
    <row r="17" spans="1:15" s="145" customFormat="1" ht="39.75" customHeight="1">
      <c r="A17" s="507"/>
      <c r="B17" s="403"/>
      <c r="C17" s="408"/>
      <c r="D17" s="403" t="s">
        <v>425</v>
      </c>
      <c r="E17" s="408"/>
      <c r="F17" s="401" t="s">
        <v>426</v>
      </c>
      <c r="G17" s="402"/>
      <c r="H17" s="512"/>
      <c r="I17" s="513" t="s">
        <v>427</v>
      </c>
      <c r="J17" s="412"/>
      <c r="K17" s="417"/>
      <c r="L17" s="411" t="s">
        <v>428</v>
      </c>
      <c r="M17" s="412"/>
      <c r="N17" s="412"/>
      <c r="O17" s="412"/>
    </row>
    <row r="18" spans="1:15" s="145" customFormat="1">
      <c r="A18" s="507"/>
      <c r="B18" s="240" t="s">
        <v>429</v>
      </c>
      <c r="C18" s="240" t="s">
        <v>430</v>
      </c>
      <c r="D18" s="240" t="s">
        <v>429</v>
      </c>
      <c r="E18" s="240" t="s">
        <v>430</v>
      </c>
      <c r="F18" s="240" t="s">
        <v>429</v>
      </c>
      <c r="G18" s="405" t="s">
        <v>430</v>
      </c>
      <c r="H18" s="514"/>
      <c r="I18" s="271" t="s">
        <v>431</v>
      </c>
      <c r="J18" s="515" t="s">
        <v>430</v>
      </c>
      <c r="K18" s="516"/>
      <c r="L18" s="515" t="s">
        <v>429</v>
      </c>
      <c r="M18" s="516"/>
      <c r="N18" s="515" t="s">
        <v>430</v>
      </c>
      <c r="O18" s="517"/>
    </row>
    <row r="19" spans="1:15" s="145" customFormat="1">
      <c r="A19" s="508"/>
      <c r="B19" s="239" t="s">
        <v>432</v>
      </c>
      <c r="C19" s="239" t="s">
        <v>101</v>
      </c>
      <c r="D19" s="239" t="s">
        <v>432</v>
      </c>
      <c r="E19" s="239" t="s">
        <v>101</v>
      </c>
      <c r="F19" s="239" t="s">
        <v>432</v>
      </c>
      <c r="G19" s="403" t="s">
        <v>101</v>
      </c>
      <c r="H19" s="490"/>
      <c r="I19" s="250" t="s">
        <v>433</v>
      </c>
      <c r="J19" s="411" t="s">
        <v>101</v>
      </c>
      <c r="K19" s="417"/>
      <c r="L19" s="411" t="s">
        <v>432</v>
      </c>
      <c r="M19" s="417"/>
      <c r="N19" s="411" t="s">
        <v>101</v>
      </c>
      <c r="O19" s="412"/>
    </row>
    <row r="20" spans="1:15" ht="24.95" customHeight="1">
      <c r="A20" s="237">
        <v>2013</v>
      </c>
      <c r="B20" s="272">
        <v>90</v>
      </c>
      <c r="C20" s="101">
        <v>836.99</v>
      </c>
      <c r="D20" s="101">
        <v>19</v>
      </c>
      <c r="E20" s="101">
        <v>476.43</v>
      </c>
      <c r="F20" s="101">
        <v>1</v>
      </c>
      <c r="G20" s="518">
        <v>2.61</v>
      </c>
      <c r="H20" s="518"/>
      <c r="I20" s="273">
        <v>70</v>
      </c>
      <c r="J20" s="519">
        <v>357.95</v>
      </c>
      <c r="K20" s="519"/>
      <c r="L20" s="519" t="s">
        <v>44</v>
      </c>
      <c r="M20" s="519"/>
      <c r="N20" s="519" t="s">
        <v>44</v>
      </c>
      <c r="O20" s="519"/>
    </row>
    <row r="21" spans="1:15" ht="24.95" customHeight="1">
      <c r="A21" s="237">
        <v>2014</v>
      </c>
      <c r="B21" s="272">
        <v>93</v>
      </c>
      <c r="C21" s="101">
        <v>833.55</v>
      </c>
      <c r="D21" s="101">
        <v>22</v>
      </c>
      <c r="E21" s="101">
        <v>472.99</v>
      </c>
      <c r="F21" s="101">
        <v>1</v>
      </c>
      <c r="G21" s="520">
        <v>2.61</v>
      </c>
      <c r="H21" s="520"/>
      <c r="I21" s="273">
        <v>70</v>
      </c>
      <c r="J21" s="520">
        <v>357.95</v>
      </c>
      <c r="K21" s="520"/>
      <c r="L21" s="521" t="s">
        <v>44</v>
      </c>
      <c r="M21" s="521"/>
      <c r="N21" s="521" t="s">
        <v>44</v>
      </c>
      <c r="O21" s="521"/>
    </row>
    <row r="22" spans="1:15" ht="24.95" customHeight="1">
      <c r="A22" s="237">
        <v>2015</v>
      </c>
      <c r="B22" s="272">
        <v>93</v>
      </c>
      <c r="C22" s="101">
        <v>833.55</v>
      </c>
      <c r="D22" s="101">
        <v>22</v>
      </c>
      <c r="E22" s="101">
        <v>472.99</v>
      </c>
      <c r="F22" s="101">
        <v>1</v>
      </c>
      <c r="G22" s="522">
        <v>2.61</v>
      </c>
      <c r="H22" s="522"/>
      <c r="I22" s="273">
        <v>70</v>
      </c>
      <c r="J22" s="522">
        <v>357.95</v>
      </c>
      <c r="K22" s="522"/>
      <c r="L22" s="520" t="s">
        <v>44</v>
      </c>
      <c r="M22" s="520"/>
      <c r="N22" s="520" t="s">
        <v>44</v>
      </c>
      <c r="O22" s="520"/>
    </row>
    <row r="23" spans="1:15" ht="24.95" customHeight="1">
      <c r="A23" s="274">
        <v>2016</v>
      </c>
      <c r="B23" s="275">
        <v>93</v>
      </c>
      <c r="C23" s="276">
        <v>833.55</v>
      </c>
      <c r="D23" s="277">
        <v>22</v>
      </c>
      <c r="E23" s="277">
        <v>472.99</v>
      </c>
      <c r="F23" s="277">
        <v>1</v>
      </c>
      <c r="G23" s="523">
        <v>2.61</v>
      </c>
      <c r="H23" s="523"/>
      <c r="I23" s="278">
        <v>70</v>
      </c>
      <c r="J23" s="523">
        <v>357.95</v>
      </c>
      <c r="K23" s="523"/>
      <c r="L23" s="524" t="s">
        <v>202</v>
      </c>
      <c r="M23" s="524"/>
      <c r="N23" s="524" t="s">
        <v>202</v>
      </c>
      <c r="O23" s="524"/>
    </row>
    <row r="24" spans="1:15" ht="24.95" customHeight="1">
      <c r="A24" s="279">
        <v>2017</v>
      </c>
      <c r="B24" s="280">
        <f t="shared" ref="B24:C24" si="0">SUM(D24,F24,I24)</f>
        <v>93</v>
      </c>
      <c r="C24" s="281">
        <f t="shared" si="0"/>
        <v>833.55</v>
      </c>
      <c r="D24" s="282">
        <v>22</v>
      </c>
      <c r="E24" s="282">
        <v>472.99</v>
      </c>
      <c r="F24" s="282">
        <v>1</v>
      </c>
      <c r="G24" s="528">
        <v>2.61</v>
      </c>
      <c r="H24" s="528"/>
      <c r="I24" s="283">
        <v>70</v>
      </c>
      <c r="J24" s="528">
        <v>357.95</v>
      </c>
      <c r="K24" s="528"/>
      <c r="L24" s="529" t="s">
        <v>202</v>
      </c>
      <c r="M24" s="529"/>
      <c r="N24" s="529" t="s">
        <v>202</v>
      </c>
      <c r="O24" s="529"/>
    </row>
    <row r="25" spans="1:15" ht="24.95" customHeight="1">
      <c r="A25" s="284" t="s">
        <v>434</v>
      </c>
      <c r="B25" s="275">
        <v>49</v>
      </c>
      <c r="C25" s="376">
        <v>602.73</v>
      </c>
      <c r="D25" s="377">
        <v>22</v>
      </c>
      <c r="E25" s="377">
        <v>472.99</v>
      </c>
      <c r="F25" s="377" t="s">
        <v>202</v>
      </c>
      <c r="G25" s="524" t="s">
        <v>202</v>
      </c>
      <c r="H25" s="524"/>
      <c r="I25" s="278">
        <v>27</v>
      </c>
      <c r="J25" s="524">
        <v>129.74</v>
      </c>
      <c r="K25" s="524"/>
      <c r="L25" s="530" t="s">
        <v>670</v>
      </c>
      <c r="M25" s="530"/>
      <c r="N25" s="530" t="s">
        <v>670</v>
      </c>
      <c r="O25" s="530"/>
    </row>
    <row r="26" spans="1:15" ht="24.95" customHeight="1" thickBot="1">
      <c r="A26" s="285" t="s">
        <v>435</v>
      </c>
      <c r="B26" s="382">
        <v>44</v>
      </c>
      <c r="C26" s="383">
        <v>230.82</v>
      </c>
      <c r="D26" s="384" t="s">
        <v>202</v>
      </c>
      <c r="E26" s="384" t="s">
        <v>202</v>
      </c>
      <c r="F26" s="384">
        <v>1</v>
      </c>
      <c r="G26" s="525">
        <v>2.61</v>
      </c>
      <c r="H26" s="525"/>
      <c r="I26" s="385">
        <v>43</v>
      </c>
      <c r="J26" s="526">
        <v>228.21</v>
      </c>
      <c r="K26" s="526"/>
      <c r="L26" s="527" t="s">
        <v>670</v>
      </c>
      <c r="M26" s="527"/>
      <c r="N26" s="527" t="s">
        <v>670</v>
      </c>
      <c r="O26" s="527"/>
    </row>
    <row r="27" spans="1:15">
      <c r="A27" s="2" t="s">
        <v>416</v>
      </c>
    </row>
  </sheetData>
  <mergeCells count="60">
    <mergeCell ref="G26:H26"/>
    <mergeCell ref="J26:K26"/>
    <mergeCell ref="L26:M26"/>
    <mergeCell ref="N26:O26"/>
    <mergeCell ref="G24:H24"/>
    <mergeCell ref="J24:K24"/>
    <mergeCell ref="L24:M24"/>
    <mergeCell ref="N24:O24"/>
    <mergeCell ref="G25:H25"/>
    <mergeCell ref="J25:K25"/>
    <mergeCell ref="L25:M25"/>
    <mergeCell ref="N25:O25"/>
    <mergeCell ref="G22:H22"/>
    <mergeCell ref="J22:K22"/>
    <mergeCell ref="L22:M22"/>
    <mergeCell ref="N22:O22"/>
    <mergeCell ref="G23:H23"/>
    <mergeCell ref="J23:K23"/>
    <mergeCell ref="L23:M23"/>
    <mergeCell ref="N23:O23"/>
    <mergeCell ref="G20:H20"/>
    <mergeCell ref="J20:K20"/>
    <mergeCell ref="L20:M20"/>
    <mergeCell ref="N20:O20"/>
    <mergeCell ref="G21:H21"/>
    <mergeCell ref="J21:K21"/>
    <mergeCell ref="L21:M21"/>
    <mergeCell ref="N21:O21"/>
    <mergeCell ref="N18:O18"/>
    <mergeCell ref="G19:H19"/>
    <mergeCell ref="J19:K19"/>
    <mergeCell ref="L19:M19"/>
    <mergeCell ref="N19:O19"/>
    <mergeCell ref="A13:O13"/>
    <mergeCell ref="A14:O14"/>
    <mergeCell ref="M15:O15"/>
    <mergeCell ref="A16:A19"/>
    <mergeCell ref="B16:C17"/>
    <mergeCell ref="D16:E16"/>
    <mergeCell ref="F16:H16"/>
    <mergeCell ref="I16:K16"/>
    <mergeCell ref="L16:O16"/>
    <mergeCell ref="D17:E17"/>
    <mergeCell ref="F17:H17"/>
    <mergeCell ref="I17:K17"/>
    <mergeCell ref="L17:O17"/>
    <mergeCell ref="G18:H18"/>
    <mergeCell ref="J18:K18"/>
    <mergeCell ref="L18:M18"/>
    <mergeCell ref="A1:O1"/>
    <mergeCell ref="A2:O2"/>
    <mergeCell ref="L3:O3"/>
    <mergeCell ref="A4:A6"/>
    <mergeCell ref="B4:C4"/>
    <mergeCell ref="D4:E4"/>
    <mergeCell ref="F4:G4"/>
    <mergeCell ref="H4:I4"/>
    <mergeCell ref="J4:K4"/>
    <mergeCell ref="L4:M4"/>
    <mergeCell ref="N4:O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workbookViewId="0">
      <selection activeCell="G11" sqref="G11:N16"/>
    </sheetView>
  </sheetViews>
  <sheetFormatPr defaultRowHeight="16.5"/>
  <cols>
    <col min="1" max="1" width="12.125" style="132" customWidth="1"/>
    <col min="2" max="3" width="17.625" style="132" customWidth="1"/>
    <col min="4" max="4" width="15.375" style="132" customWidth="1"/>
    <col min="5" max="5" width="15" style="132" customWidth="1"/>
    <col min="6" max="6" width="10.625" style="132" customWidth="1"/>
    <col min="7" max="13" width="8.25" style="132" customWidth="1"/>
    <col min="14" max="14" width="8.875" style="132" customWidth="1"/>
    <col min="15" max="16384" width="9" style="132"/>
  </cols>
  <sheetData>
    <row r="1" spans="1:14" ht="25.5">
      <c r="A1" s="467" t="s">
        <v>436</v>
      </c>
      <c r="B1" s="467"/>
      <c r="C1" s="467"/>
      <c r="D1" s="467"/>
      <c r="E1" s="467"/>
      <c r="F1" s="467" t="s">
        <v>437</v>
      </c>
      <c r="G1" s="467"/>
      <c r="H1" s="467"/>
      <c r="I1" s="467"/>
      <c r="J1" s="467"/>
      <c r="K1" s="467"/>
      <c r="L1" s="467"/>
      <c r="M1" s="467"/>
      <c r="N1" s="467"/>
    </row>
    <row r="2" spans="1:14" ht="30" customHeight="1">
      <c r="A2" s="414" t="s">
        <v>438</v>
      </c>
      <c r="B2" s="414"/>
      <c r="C2" s="414"/>
      <c r="D2" s="414"/>
      <c r="E2" s="414"/>
      <c r="F2" s="414" t="s">
        <v>438</v>
      </c>
      <c r="G2" s="414"/>
      <c r="H2" s="414"/>
      <c r="I2" s="414"/>
      <c r="J2" s="414"/>
      <c r="K2" s="414"/>
      <c r="L2" s="414"/>
      <c r="M2" s="414"/>
      <c r="N2" s="414"/>
    </row>
    <row r="3" spans="1:14" ht="30" customHeight="1" thickBot="1">
      <c r="A3" s="1" t="s">
        <v>439</v>
      </c>
      <c r="D3" s="415" t="s">
        <v>440</v>
      </c>
      <c r="E3" s="415"/>
      <c r="F3" s="1" t="s">
        <v>439</v>
      </c>
      <c r="M3" s="415" t="s">
        <v>441</v>
      </c>
      <c r="N3" s="415"/>
    </row>
    <row r="4" spans="1:14" ht="24.95" customHeight="1">
      <c r="A4" s="452" t="s">
        <v>4</v>
      </c>
      <c r="B4" s="464" t="s">
        <v>442</v>
      </c>
      <c r="C4" s="465"/>
      <c r="D4" s="465"/>
      <c r="E4" s="465"/>
      <c r="F4" s="488" t="s">
        <v>4</v>
      </c>
      <c r="G4" s="464" t="s">
        <v>443</v>
      </c>
      <c r="H4" s="465"/>
      <c r="I4" s="465"/>
      <c r="J4" s="465"/>
      <c r="K4" s="465"/>
      <c r="L4" s="465"/>
      <c r="M4" s="465"/>
      <c r="N4" s="465"/>
    </row>
    <row r="5" spans="1:14" ht="24.95" customHeight="1">
      <c r="A5" s="399"/>
      <c r="B5" s="532" t="s">
        <v>444</v>
      </c>
      <c r="C5" s="533"/>
      <c r="D5" s="532" t="s">
        <v>445</v>
      </c>
      <c r="E5" s="534"/>
      <c r="F5" s="475"/>
      <c r="G5" s="456" t="s">
        <v>446</v>
      </c>
      <c r="H5" s="456" t="s">
        <v>447</v>
      </c>
      <c r="I5" s="456" t="s">
        <v>448</v>
      </c>
      <c r="J5" s="456" t="s">
        <v>449</v>
      </c>
      <c r="K5" s="456" t="s">
        <v>450</v>
      </c>
      <c r="L5" s="456" t="s">
        <v>451</v>
      </c>
      <c r="M5" s="456" t="s">
        <v>452</v>
      </c>
      <c r="N5" s="405" t="s">
        <v>453</v>
      </c>
    </row>
    <row r="6" spans="1:14" ht="32.25" customHeight="1">
      <c r="A6" s="468"/>
      <c r="B6" s="286" t="s">
        <v>454</v>
      </c>
      <c r="C6" s="286" t="s">
        <v>455</v>
      </c>
      <c r="D6" s="286" t="s">
        <v>454</v>
      </c>
      <c r="E6" s="287" t="s">
        <v>455</v>
      </c>
      <c r="F6" s="531"/>
      <c r="G6" s="466"/>
      <c r="H6" s="466"/>
      <c r="I6" s="466"/>
      <c r="J6" s="466"/>
      <c r="K6" s="466"/>
      <c r="L6" s="466"/>
      <c r="M6" s="466"/>
      <c r="N6" s="411"/>
    </row>
    <row r="7" spans="1:14" ht="30" customHeight="1">
      <c r="A7" s="245" t="s">
        <v>14</v>
      </c>
      <c r="B7" s="243">
        <v>608</v>
      </c>
      <c r="C7" s="244">
        <v>3067.28</v>
      </c>
      <c r="D7" s="223">
        <v>1</v>
      </c>
      <c r="E7" s="223">
        <v>0.53</v>
      </c>
      <c r="F7" s="245" t="s">
        <v>14</v>
      </c>
      <c r="G7" s="223">
        <v>123</v>
      </c>
      <c r="H7" s="223">
        <v>433</v>
      </c>
      <c r="I7" s="223">
        <v>26</v>
      </c>
      <c r="J7" s="223">
        <v>6</v>
      </c>
      <c r="K7" s="223">
        <v>15</v>
      </c>
      <c r="L7" s="223">
        <v>2</v>
      </c>
      <c r="M7" s="223">
        <v>2</v>
      </c>
      <c r="N7" s="223">
        <v>2</v>
      </c>
    </row>
    <row r="8" spans="1:14" ht="30" customHeight="1">
      <c r="A8" s="245" t="s">
        <v>15</v>
      </c>
      <c r="B8" s="243">
        <v>604</v>
      </c>
      <c r="C8" s="244">
        <v>3049.55</v>
      </c>
      <c r="D8" s="223">
        <v>1</v>
      </c>
      <c r="E8" s="223">
        <v>0.53</v>
      </c>
      <c r="F8" s="245" t="s">
        <v>15</v>
      </c>
      <c r="G8" s="223">
        <v>119</v>
      </c>
      <c r="H8" s="223">
        <v>435</v>
      </c>
      <c r="I8" s="223">
        <v>28</v>
      </c>
      <c r="J8" s="223">
        <v>2</v>
      </c>
      <c r="K8" s="223">
        <v>14</v>
      </c>
      <c r="L8" s="223">
        <v>3</v>
      </c>
      <c r="M8" s="223">
        <v>2</v>
      </c>
      <c r="N8" s="223">
        <v>2</v>
      </c>
    </row>
    <row r="9" spans="1:14" ht="30" customHeight="1">
      <c r="A9" s="245" t="s">
        <v>30</v>
      </c>
      <c r="B9" s="243">
        <v>598</v>
      </c>
      <c r="C9" s="224">
        <v>4045.19</v>
      </c>
      <c r="D9" s="224">
        <v>1</v>
      </c>
      <c r="E9" s="224">
        <v>0.53</v>
      </c>
      <c r="F9" s="245" t="s">
        <v>30</v>
      </c>
      <c r="G9" s="223">
        <v>116</v>
      </c>
      <c r="H9" s="223">
        <v>432</v>
      </c>
      <c r="I9" s="223">
        <v>27</v>
      </c>
      <c r="J9" s="223">
        <v>2</v>
      </c>
      <c r="K9" s="223">
        <v>14</v>
      </c>
      <c r="L9" s="223">
        <v>3</v>
      </c>
      <c r="M9" s="223">
        <v>2</v>
      </c>
      <c r="N9" s="223">
        <v>3</v>
      </c>
    </row>
    <row r="10" spans="1:14" ht="30" customHeight="1">
      <c r="A10" s="288" t="s">
        <v>385</v>
      </c>
      <c r="B10" s="289">
        <v>599</v>
      </c>
      <c r="C10" s="289">
        <v>4124.21</v>
      </c>
      <c r="D10" s="289">
        <v>1</v>
      </c>
      <c r="E10" s="289">
        <v>0.53</v>
      </c>
      <c r="F10" s="288" t="s">
        <v>385</v>
      </c>
      <c r="G10" s="290">
        <v>114</v>
      </c>
      <c r="H10" s="290">
        <v>429</v>
      </c>
      <c r="I10" s="290">
        <v>32</v>
      </c>
      <c r="J10" s="290">
        <v>3</v>
      </c>
      <c r="K10" s="290">
        <v>13</v>
      </c>
      <c r="L10" s="290">
        <v>4</v>
      </c>
      <c r="M10" s="290">
        <v>2</v>
      </c>
      <c r="N10" s="290">
        <v>3</v>
      </c>
    </row>
    <row r="11" spans="1:14" ht="30" customHeight="1">
      <c r="A11" s="291" t="s">
        <v>388</v>
      </c>
      <c r="B11" s="292">
        <f t="shared" ref="B11:C11" si="0">SUM(B12:B16)</f>
        <v>606</v>
      </c>
      <c r="C11" s="292">
        <f t="shared" si="0"/>
        <v>4285.13</v>
      </c>
      <c r="D11" s="292">
        <f>SUM(D12:D16)</f>
        <v>1</v>
      </c>
      <c r="E11" s="292">
        <f>SUM(E12:E16)</f>
        <v>0.53</v>
      </c>
      <c r="F11" s="291" t="s">
        <v>388</v>
      </c>
      <c r="G11" s="293">
        <v>114</v>
      </c>
      <c r="H11" s="293">
        <f>SUM(H12:H16)</f>
        <v>429</v>
      </c>
      <c r="I11" s="293">
        <v>36</v>
      </c>
      <c r="J11" s="293">
        <v>3</v>
      </c>
      <c r="K11" s="293">
        <v>15</v>
      </c>
      <c r="L11" s="293">
        <v>4</v>
      </c>
      <c r="M11" s="293">
        <v>3</v>
      </c>
      <c r="N11" s="293">
        <v>3</v>
      </c>
    </row>
    <row r="12" spans="1:14" ht="51" customHeight="1">
      <c r="A12" s="294" t="s">
        <v>456</v>
      </c>
      <c r="B12" s="317">
        <v>249</v>
      </c>
      <c r="C12" s="381">
        <v>3371.07</v>
      </c>
      <c r="D12" s="381">
        <v>0</v>
      </c>
      <c r="E12" s="381">
        <v>0</v>
      </c>
      <c r="F12" s="294" t="s">
        <v>377</v>
      </c>
      <c r="G12" s="317">
        <v>50</v>
      </c>
      <c r="H12" s="381">
        <v>159</v>
      </c>
      <c r="I12" s="381">
        <v>13</v>
      </c>
      <c r="J12" s="381">
        <v>1</v>
      </c>
      <c r="K12" s="381">
        <v>12</v>
      </c>
      <c r="L12" s="381">
        <v>4</v>
      </c>
      <c r="M12" s="381">
        <v>3</v>
      </c>
      <c r="N12" s="381">
        <v>3</v>
      </c>
    </row>
    <row r="13" spans="1:14" ht="51" customHeight="1">
      <c r="A13" s="294" t="s">
        <v>378</v>
      </c>
      <c r="B13" s="317">
        <v>98</v>
      </c>
      <c r="C13" s="381">
        <v>341.9</v>
      </c>
      <c r="D13" s="381">
        <v>0</v>
      </c>
      <c r="E13" s="381">
        <v>0</v>
      </c>
      <c r="F13" s="294" t="s">
        <v>378</v>
      </c>
      <c r="G13" s="317">
        <v>13</v>
      </c>
      <c r="H13" s="381">
        <v>83</v>
      </c>
      <c r="I13" s="381">
        <v>2</v>
      </c>
      <c r="J13" s="381" t="s">
        <v>202</v>
      </c>
      <c r="K13" s="381">
        <v>1</v>
      </c>
      <c r="L13" s="381" t="s">
        <v>202</v>
      </c>
      <c r="M13" s="381" t="s">
        <v>202</v>
      </c>
      <c r="N13" s="381" t="s">
        <v>202</v>
      </c>
    </row>
    <row r="14" spans="1:14" ht="51" customHeight="1">
      <c r="A14" s="294" t="s">
        <v>379</v>
      </c>
      <c r="B14" s="317" t="s">
        <v>202</v>
      </c>
      <c r="C14" s="381" t="s">
        <v>202</v>
      </c>
      <c r="D14" s="381" t="s">
        <v>202</v>
      </c>
      <c r="E14" s="381" t="s">
        <v>202</v>
      </c>
      <c r="F14" s="294" t="s">
        <v>379</v>
      </c>
      <c r="G14" s="317" t="s">
        <v>202</v>
      </c>
      <c r="H14" s="381" t="s">
        <v>202</v>
      </c>
      <c r="I14" s="381" t="s">
        <v>202</v>
      </c>
      <c r="J14" s="381" t="s">
        <v>202</v>
      </c>
      <c r="K14" s="381" t="s">
        <v>202</v>
      </c>
      <c r="L14" s="381" t="s">
        <v>202</v>
      </c>
      <c r="M14" s="381" t="s">
        <v>202</v>
      </c>
      <c r="N14" s="381" t="s">
        <v>202</v>
      </c>
    </row>
    <row r="15" spans="1:14" ht="51" customHeight="1">
      <c r="A15" s="294" t="s">
        <v>380</v>
      </c>
      <c r="B15" s="317">
        <v>259</v>
      </c>
      <c r="C15" s="381">
        <v>572.16</v>
      </c>
      <c r="D15" s="381">
        <v>1</v>
      </c>
      <c r="E15" s="381">
        <v>0.53</v>
      </c>
      <c r="F15" s="294" t="s">
        <v>380</v>
      </c>
      <c r="G15" s="317">
        <v>51</v>
      </c>
      <c r="H15" s="381">
        <v>187</v>
      </c>
      <c r="I15" s="381">
        <v>21</v>
      </c>
      <c r="J15" s="381">
        <v>2</v>
      </c>
      <c r="K15" s="381">
        <v>2</v>
      </c>
      <c r="L15" s="381" t="s">
        <v>202</v>
      </c>
      <c r="M15" s="381" t="s">
        <v>202</v>
      </c>
      <c r="N15" s="381" t="s">
        <v>202</v>
      </c>
    </row>
    <row r="16" spans="1:14" ht="51" customHeight="1" thickBot="1">
      <c r="A16" s="295" t="s">
        <v>381</v>
      </c>
      <c r="B16" s="296" t="s">
        <v>202</v>
      </c>
      <c r="C16" s="297" t="s">
        <v>202</v>
      </c>
      <c r="D16" s="297" t="s">
        <v>202</v>
      </c>
      <c r="E16" s="297" t="s">
        <v>202</v>
      </c>
      <c r="F16" s="295" t="s">
        <v>381</v>
      </c>
      <c r="G16" s="298" t="s">
        <v>202</v>
      </c>
      <c r="H16" s="299" t="s">
        <v>202</v>
      </c>
      <c r="I16" s="299" t="s">
        <v>202</v>
      </c>
      <c r="J16" s="299" t="s">
        <v>202</v>
      </c>
      <c r="K16" s="299" t="s">
        <v>202</v>
      </c>
      <c r="L16" s="299" t="s">
        <v>202</v>
      </c>
      <c r="M16" s="299" t="s">
        <v>202</v>
      </c>
      <c r="N16" s="299" t="s">
        <v>202</v>
      </c>
    </row>
    <row r="17" spans="1:6">
      <c r="A17" s="2" t="s">
        <v>416</v>
      </c>
      <c r="F17" s="2" t="s">
        <v>416</v>
      </c>
    </row>
    <row r="18" spans="1:6">
      <c r="A18" s="1" t="s">
        <v>4</v>
      </c>
      <c r="F18" s="133" t="s">
        <v>4</v>
      </c>
    </row>
    <row r="19" spans="1:6">
      <c r="A19" s="1" t="s">
        <v>4</v>
      </c>
    </row>
    <row r="20" spans="1:6">
      <c r="A20" s="133" t="s">
        <v>4</v>
      </c>
    </row>
  </sheetData>
  <mergeCells count="20">
    <mergeCell ref="K5:K6"/>
    <mergeCell ref="L5:L6"/>
    <mergeCell ref="M5:M6"/>
    <mergeCell ref="N5:N6"/>
    <mergeCell ref="A4:A6"/>
    <mergeCell ref="B4:E4"/>
    <mergeCell ref="F4:F6"/>
    <mergeCell ref="G4:N4"/>
    <mergeCell ref="B5:C5"/>
    <mergeCell ref="D5:E5"/>
    <mergeCell ref="G5:G6"/>
    <mergeCell ref="H5:H6"/>
    <mergeCell ref="I5:I6"/>
    <mergeCell ref="J5:J6"/>
    <mergeCell ref="A1:E1"/>
    <mergeCell ref="F1:N1"/>
    <mergeCell ref="A2:E2"/>
    <mergeCell ref="F2:N2"/>
    <mergeCell ref="D3:E3"/>
    <mergeCell ref="M3:N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05" zoomScaleSheetLayoutView="105" workbookViewId="0">
      <selection activeCell="M18" sqref="M18"/>
    </sheetView>
  </sheetViews>
  <sheetFormatPr defaultRowHeight="16.5"/>
  <cols>
    <col min="1" max="1" width="9" style="132"/>
    <col min="2" max="2" width="7.875" style="132" customWidth="1"/>
    <col min="3" max="3" width="10.125" style="132" customWidth="1"/>
    <col min="4" max="4" width="7.875" style="132" customWidth="1"/>
    <col min="5" max="5" width="9.375" style="132" customWidth="1"/>
    <col min="6" max="8" width="7.875" style="132" customWidth="1"/>
    <col min="9" max="9" width="11.125" style="132" customWidth="1"/>
    <col min="10" max="16384" width="9" style="132"/>
  </cols>
  <sheetData>
    <row r="1" spans="1:9" ht="25.5">
      <c r="A1" s="413" t="s">
        <v>457</v>
      </c>
      <c r="B1" s="413"/>
      <c r="C1" s="413"/>
      <c r="D1" s="413"/>
      <c r="E1" s="413"/>
      <c r="F1" s="413"/>
      <c r="G1" s="413"/>
      <c r="H1" s="413"/>
      <c r="I1" s="413"/>
    </row>
    <row r="2" spans="1:9" ht="30" customHeight="1">
      <c r="A2" s="414" t="s">
        <v>458</v>
      </c>
      <c r="B2" s="414"/>
      <c r="C2" s="414"/>
      <c r="D2" s="414"/>
      <c r="E2" s="414"/>
      <c r="F2" s="414"/>
      <c r="G2" s="414"/>
      <c r="H2" s="414"/>
      <c r="I2" s="414"/>
    </row>
    <row r="3" spans="1:9" ht="30" customHeight="1" thickBot="1">
      <c r="A3" s="1" t="s">
        <v>419</v>
      </c>
      <c r="H3" s="415" t="s">
        <v>459</v>
      </c>
      <c r="I3" s="415"/>
    </row>
    <row r="4" spans="1:9" s="145" customFormat="1" ht="21.95" customHeight="1">
      <c r="A4" s="488" t="s">
        <v>4</v>
      </c>
      <c r="B4" s="453" t="s">
        <v>95</v>
      </c>
      <c r="C4" s="470"/>
      <c r="D4" s="453" t="s">
        <v>460</v>
      </c>
      <c r="E4" s="470"/>
      <c r="F4" s="453" t="s">
        <v>461</v>
      </c>
      <c r="G4" s="470"/>
      <c r="H4" s="453" t="s">
        <v>462</v>
      </c>
      <c r="I4" s="454"/>
    </row>
    <row r="5" spans="1:9" s="145" customFormat="1" ht="21.95" customHeight="1">
      <c r="A5" s="475"/>
      <c r="B5" s="403" t="s">
        <v>8</v>
      </c>
      <c r="C5" s="408"/>
      <c r="D5" s="403" t="s">
        <v>463</v>
      </c>
      <c r="E5" s="408"/>
      <c r="F5" s="403" t="s">
        <v>464</v>
      </c>
      <c r="G5" s="408"/>
      <c r="H5" s="403" t="s">
        <v>465</v>
      </c>
      <c r="I5" s="404"/>
    </row>
    <row r="6" spans="1:9" s="145" customFormat="1" ht="86.25" customHeight="1">
      <c r="A6" s="531"/>
      <c r="B6" s="286" t="s">
        <v>466</v>
      </c>
      <c r="C6" s="287" t="s">
        <v>467</v>
      </c>
      <c r="D6" s="286" t="s">
        <v>466</v>
      </c>
      <c r="E6" s="287" t="s">
        <v>467</v>
      </c>
      <c r="F6" s="286" t="s">
        <v>466</v>
      </c>
      <c r="G6" s="287" t="s">
        <v>467</v>
      </c>
      <c r="H6" s="286" t="s">
        <v>466</v>
      </c>
      <c r="I6" s="287" t="s">
        <v>467</v>
      </c>
    </row>
    <row r="7" spans="1:9" ht="31.5" customHeight="1">
      <c r="A7" s="245" t="s">
        <v>14</v>
      </c>
      <c r="B7" s="243">
        <v>52</v>
      </c>
      <c r="C7" s="225">
        <v>696186</v>
      </c>
      <c r="D7" s="223">
        <v>17</v>
      </c>
      <c r="E7" s="225">
        <v>36523</v>
      </c>
      <c r="F7" s="223">
        <v>4</v>
      </c>
      <c r="G7" s="223">
        <v>563</v>
      </c>
      <c r="H7" s="223">
        <v>31</v>
      </c>
      <c r="I7" s="225">
        <v>659100</v>
      </c>
    </row>
    <row r="8" spans="1:9" ht="31.5" customHeight="1">
      <c r="A8" s="245" t="s">
        <v>15</v>
      </c>
      <c r="B8" s="243">
        <v>52</v>
      </c>
      <c r="C8" s="225">
        <v>696186</v>
      </c>
      <c r="D8" s="223">
        <v>17</v>
      </c>
      <c r="E8" s="225">
        <v>36523</v>
      </c>
      <c r="F8" s="223">
        <v>4</v>
      </c>
      <c r="G8" s="223">
        <v>563</v>
      </c>
      <c r="H8" s="223">
        <v>31</v>
      </c>
      <c r="I8" s="225">
        <v>659100</v>
      </c>
    </row>
    <row r="9" spans="1:9" ht="31.5" customHeight="1">
      <c r="A9" s="245" t="s">
        <v>30</v>
      </c>
      <c r="B9" s="300">
        <v>51</v>
      </c>
      <c r="C9" s="301">
        <v>688810</v>
      </c>
      <c r="D9" s="301">
        <v>16</v>
      </c>
      <c r="E9" s="301">
        <v>29147</v>
      </c>
      <c r="F9" s="301">
        <v>4</v>
      </c>
      <c r="G9" s="301">
        <v>563</v>
      </c>
      <c r="H9" s="301">
        <v>31</v>
      </c>
      <c r="I9" s="301">
        <v>659100</v>
      </c>
    </row>
    <row r="10" spans="1:9" s="88" customFormat="1" ht="31.5" customHeight="1">
      <c r="A10" s="288" t="s">
        <v>385</v>
      </c>
      <c r="B10" s="302">
        <v>49</v>
      </c>
      <c r="C10" s="303">
        <v>693791</v>
      </c>
      <c r="D10" s="303">
        <v>14</v>
      </c>
      <c r="E10" s="303">
        <v>33936</v>
      </c>
      <c r="F10" s="303">
        <v>4</v>
      </c>
      <c r="G10" s="304">
        <v>755</v>
      </c>
      <c r="H10" s="304">
        <v>31</v>
      </c>
      <c r="I10" s="303">
        <v>659100</v>
      </c>
    </row>
    <row r="11" spans="1:9" s="270" customFormat="1" ht="31.5" customHeight="1">
      <c r="A11" s="305" t="s">
        <v>388</v>
      </c>
      <c r="B11" s="306">
        <f>SUM(D11,F11,H11)</f>
        <v>46</v>
      </c>
      <c r="C11" s="306">
        <f>SUM(E11,G11,I11)</f>
        <v>692073.09</v>
      </c>
      <c r="D11" s="306">
        <f t="shared" ref="D11:I11" si="0">SUM(D12:D16)</f>
        <v>11</v>
      </c>
      <c r="E11" s="306">
        <f t="shared" si="0"/>
        <v>32217.699999999997</v>
      </c>
      <c r="F11" s="306">
        <f t="shared" si="0"/>
        <v>4</v>
      </c>
      <c r="G11" s="306">
        <f t="shared" si="0"/>
        <v>755.3900000000001</v>
      </c>
      <c r="H11" s="306">
        <f t="shared" si="0"/>
        <v>31</v>
      </c>
      <c r="I11" s="306">
        <f t="shared" si="0"/>
        <v>659100</v>
      </c>
    </row>
    <row r="12" spans="1:9" s="270" customFormat="1" ht="45.75" customHeight="1">
      <c r="A12" s="294" t="s">
        <v>456</v>
      </c>
      <c r="B12" s="380">
        <f t="shared" ref="B12:C15" si="1">SUM(D12,F12,H12)</f>
        <v>15</v>
      </c>
      <c r="C12" s="380">
        <f t="shared" si="1"/>
        <v>241670.78</v>
      </c>
      <c r="D12" s="381">
        <v>1</v>
      </c>
      <c r="E12" s="318">
        <v>2072.6</v>
      </c>
      <c r="F12" s="381">
        <v>1</v>
      </c>
      <c r="G12" s="381">
        <v>198.18</v>
      </c>
      <c r="H12" s="381">
        <v>13</v>
      </c>
      <c r="I12" s="318">
        <v>239400</v>
      </c>
    </row>
    <row r="13" spans="1:9" s="270" customFormat="1" ht="45.75" customHeight="1">
      <c r="A13" s="294" t="s">
        <v>378</v>
      </c>
      <c r="B13" s="380">
        <f t="shared" si="1"/>
        <v>5</v>
      </c>
      <c r="C13" s="380">
        <f t="shared" si="1"/>
        <v>323800</v>
      </c>
      <c r="D13" s="381" t="s">
        <v>202</v>
      </c>
      <c r="E13" s="381" t="s">
        <v>202</v>
      </c>
      <c r="F13" s="381" t="s">
        <v>202</v>
      </c>
      <c r="G13" s="381" t="s">
        <v>202</v>
      </c>
      <c r="H13" s="381">
        <v>5</v>
      </c>
      <c r="I13" s="318">
        <v>323800</v>
      </c>
    </row>
    <row r="14" spans="1:9" s="270" customFormat="1" ht="45.75" customHeight="1">
      <c r="A14" s="294" t="s">
        <v>379</v>
      </c>
      <c r="B14" s="380" t="s">
        <v>202</v>
      </c>
      <c r="C14" s="380" t="s">
        <v>202</v>
      </c>
      <c r="D14" s="381" t="s">
        <v>202</v>
      </c>
      <c r="E14" s="381" t="s">
        <v>202</v>
      </c>
      <c r="F14" s="381" t="s">
        <v>202</v>
      </c>
      <c r="G14" s="381" t="s">
        <v>202</v>
      </c>
      <c r="H14" s="381" t="s">
        <v>202</v>
      </c>
      <c r="I14" s="381" t="s">
        <v>202</v>
      </c>
    </row>
    <row r="15" spans="1:9" s="270" customFormat="1" ht="45.75" customHeight="1">
      <c r="A15" s="294" t="s">
        <v>380</v>
      </c>
      <c r="B15" s="380">
        <f t="shared" si="1"/>
        <v>26</v>
      </c>
      <c r="C15" s="380">
        <f t="shared" si="1"/>
        <v>126602.31</v>
      </c>
      <c r="D15" s="381">
        <v>10</v>
      </c>
      <c r="E15" s="318">
        <v>30145.1</v>
      </c>
      <c r="F15" s="381">
        <v>3</v>
      </c>
      <c r="G15" s="381">
        <v>557.21</v>
      </c>
      <c r="H15" s="381">
        <v>13</v>
      </c>
      <c r="I15" s="318">
        <v>95900</v>
      </c>
    </row>
    <row r="16" spans="1:9" s="270" customFormat="1" ht="45.75" customHeight="1" thickBot="1">
      <c r="A16" s="307" t="s">
        <v>381</v>
      </c>
      <c r="B16" s="380" t="s">
        <v>202</v>
      </c>
      <c r="C16" s="380" t="s">
        <v>202</v>
      </c>
      <c r="D16" s="378" t="s">
        <v>202</v>
      </c>
      <c r="E16" s="378" t="s">
        <v>202</v>
      </c>
      <c r="F16" s="378" t="s">
        <v>202</v>
      </c>
      <c r="G16" s="378" t="s">
        <v>202</v>
      </c>
      <c r="H16" s="378" t="s">
        <v>202</v>
      </c>
      <c r="I16" s="378" t="s">
        <v>202</v>
      </c>
    </row>
    <row r="17" spans="1:9">
      <c r="A17" s="36" t="s">
        <v>416</v>
      </c>
      <c r="B17" s="37"/>
      <c r="C17" s="37"/>
      <c r="D17" s="37"/>
      <c r="E17" s="37"/>
      <c r="F17" s="37"/>
      <c r="G17" s="37"/>
      <c r="H17" s="37"/>
      <c r="I17" s="37"/>
    </row>
    <row r="18" spans="1:9">
      <c r="A18" s="1" t="s">
        <v>4</v>
      </c>
    </row>
    <row r="19" spans="1:9">
      <c r="A19" s="133" t="s">
        <v>4</v>
      </c>
    </row>
  </sheetData>
  <mergeCells count="12">
    <mergeCell ref="F5:G5"/>
    <mergeCell ref="H5:I5"/>
    <mergeCell ref="A1:I1"/>
    <mergeCell ref="A2:I2"/>
    <mergeCell ref="H3:I3"/>
    <mergeCell ref="A4:A6"/>
    <mergeCell ref="B4:C4"/>
    <mergeCell ref="D4:E4"/>
    <mergeCell ref="F4:G4"/>
    <mergeCell ref="H4:I4"/>
    <mergeCell ref="B5:C5"/>
    <mergeCell ref="D5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topLeftCell="A4" zoomScale="105" zoomScaleSheetLayoutView="105" workbookViewId="0">
      <selection activeCell="R7" sqref="R7"/>
    </sheetView>
  </sheetViews>
  <sheetFormatPr defaultRowHeight="16.5"/>
  <cols>
    <col min="1" max="1" width="9" style="132"/>
    <col min="2" max="2" width="7.875" style="132" customWidth="1"/>
    <col min="3" max="13" width="7.625" style="132" customWidth="1"/>
    <col min="14" max="14" width="6.125" style="132" customWidth="1"/>
    <col min="15" max="20" width="5.125" style="132" customWidth="1"/>
    <col min="21" max="21" width="7.125" style="132" customWidth="1"/>
    <col min="22" max="22" width="5.125" style="132" customWidth="1"/>
    <col min="23" max="16384" width="9" style="132"/>
  </cols>
  <sheetData>
    <row r="1" spans="1:13" ht="25.5">
      <c r="A1" s="413" t="s">
        <v>468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0" customHeight="1">
      <c r="A2" s="414" t="s">
        <v>458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ht="30" customHeight="1" thickBot="1">
      <c r="A3" s="1" t="s">
        <v>469</v>
      </c>
      <c r="L3" s="415" t="s">
        <v>470</v>
      </c>
      <c r="M3" s="415"/>
    </row>
    <row r="4" spans="1:13" s="145" customFormat="1" ht="21.95" customHeight="1">
      <c r="A4" s="308" t="s">
        <v>4</v>
      </c>
      <c r="B4" s="449" t="s">
        <v>471</v>
      </c>
      <c r="C4" s="449" t="s">
        <v>472</v>
      </c>
      <c r="D4" s="449" t="s">
        <v>473</v>
      </c>
      <c r="E4" s="449" t="s">
        <v>474</v>
      </c>
      <c r="F4" s="449" t="s">
        <v>475</v>
      </c>
      <c r="G4" s="449" t="s">
        <v>476</v>
      </c>
      <c r="H4" s="449" t="s">
        <v>477</v>
      </c>
      <c r="I4" s="449" t="s">
        <v>478</v>
      </c>
      <c r="J4" s="449" t="s">
        <v>479</v>
      </c>
      <c r="K4" s="449" t="s">
        <v>480</v>
      </c>
      <c r="L4" s="449" t="s">
        <v>481</v>
      </c>
      <c r="M4" s="453" t="s">
        <v>482</v>
      </c>
    </row>
    <row r="5" spans="1:13" s="145" customFormat="1" ht="21.95" customHeight="1">
      <c r="A5" s="146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01"/>
    </row>
    <row r="6" spans="1:13" s="145" customFormat="1" ht="86.25" customHeight="1">
      <c r="A6" s="309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11"/>
    </row>
    <row r="7" spans="1:13" ht="54.95" customHeight="1">
      <c r="A7" s="197" t="s">
        <v>14</v>
      </c>
      <c r="B7" s="223">
        <v>978</v>
      </c>
      <c r="C7" s="223">
        <v>83</v>
      </c>
      <c r="D7" s="223" t="s">
        <v>44</v>
      </c>
      <c r="E7" s="223" t="s">
        <v>44</v>
      </c>
      <c r="F7" s="223">
        <v>158</v>
      </c>
      <c r="G7" s="223">
        <v>32</v>
      </c>
      <c r="H7" s="223" t="s">
        <v>44</v>
      </c>
      <c r="I7" s="223" t="s">
        <v>44</v>
      </c>
      <c r="J7" s="223">
        <v>147</v>
      </c>
      <c r="K7" s="223">
        <v>1</v>
      </c>
      <c r="L7" s="223" t="s">
        <v>44</v>
      </c>
      <c r="M7" s="223">
        <v>557</v>
      </c>
    </row>
    <row r="8" spans="1:13" ht="54.95" customHeight="1">
      <c r="A8" s="197" t="s">
        <v>15</v>
      </c>
      <c r="B8" s="223">
        <v>971</v>
      </c>
      <c r="C8" s="223">
        <v>81</v>
      </c>
      <c r="D8" s="223" t="s">
        <v>44</v>
      </c>
      <c r="E8" s="223" t="s">
        <v>44</v>
      </c>
      <c r="F8" s="223">
        <v>154</v>
      </c>
      <c r="G8" s="223">
        <v>33</v>
      </c>
      <c r="H8" s="223" t="s">
        <v>44</v>
      </c>
      <c r="I8" s="223" t="s">
        <v>44</v>
      </c>
      <c r="J8" s="223">
        <v>146</v>
      </c>
      <c r="K8" s="223">
        <v>1</v>
      </c>
      <c r="L8" s="223" t="s">
        <v>44</v>
      </c>
      <c r="M8" s="223">
        <v>556</v>
      </c>
    </row>
    <row r="9" spans="1:13" ht="54.95" customHeight="1">
      <c r="A9" s="197" t="s">
        <v>483</v>
      </c>
      <c r="B9" s="223">
        <v>963</v>
      </c>
      <c r="C9" s="223">
        <v>80</v>
      </c>
      <c r="D9" s="223" t="s">
        <v>44</v>
      </c>
      <c r="E9" s="223" t="s">
        <v>44</v>
      </c>
      <c r="F9" s="223">
        <v>154</v>
      </c>
      <c r="G9" s="223">
        <v>33</v>
      </c>
      <c r="H9" s="223" t="s">
        <v>44</v>
      </c>
      <c r="I9" s="223" t="s">
        <v>44</v>
      </c>
      <c r="J9" s="223">
        <v>147</v>
      </c>
      <c r="K9" s="223">
        <v>1</v>
      </c>
      <c r="L9" s="223" t="s">
        <v>44</v>
      </c>
      <c r="M9" s="223">
        <v>548</v>
      </c>
    </row>
    <row r="10" spans="1:13" ht="54.95" customHeight="1">
      <c r="A10" s="246" t="s">
        <v>484</v>
      </c>
      <c r="B10" s="310">
        <f>SUM(C10:M10)</f>
        <v>1004</v>
      </c>
      <c r="C10" s="310">
        <v>81</v>
      </c>
      <c r="D10" s="310" t="s">
        <v>44</v>
      </c>
      <c r="E10" s="310" t="s">
        <v>44</v>
      </c>
      <c r="F10" s="310">
        <v>150</v>
      </c>
      <c r="G10" s="310">
        <v>34</v>
      </c>
      <c r="H10" s="310" t="s">
        <v>44</v>
      </c>
      <c r="I10" s="310" t="s">
        <v>44</v>
      </c>
      <c r="J10" s="310">
        <v>146</v>
      </c>
      <c r="K10" s="310">
        <v>1</v>
      </c>
      <c r="L10" s="310" t="s">
        <v>44</v>
      </c>
      <c r="M10" s="310">
        <v>592</v>
      </c>
    </row>
    <row r="11" spans="1:13" ht="54.95" customHeight="1">
      <c r="A11" s="198" t="s">
        <v>485</v>
      </c>
      <c r="B11" s="311">
        <f>SUM(C11:M11)</f>
        <v>421</v>
      </c>
      <c r="C11" s="311">
        <v>79</v>
      </c>
      <c r="D11" s="311" t="s">
        <v>670</v>
      </c>
      <c r="E11" s="311" t="s">
        <v>670</v>
      </c>
      <c r="F11" s="311">
        <v>155</v>
      </c>
      <c r="G11" s="311">
        <v>35</v>
      </c>
      <c r="H11" s="311" t="s">
        <v>670</v>
      </c>
      <c r="I11" s="311" t="s">
        <v>670</v>
      </c>
      <c r="J11" s="311">
        <v>151</v>
      </c>
      <c r="K11" s="311">
        <v>1</v>
      </c>
      <c r="L11" s="312" t="s">
        <v>670</v>
      </c>
      <c r="M11" s="313" t="s">
        <v>678</v>
      </c>
    </row>
    <row r="12" spans="1:13" ht="44.25" customHeight="1">
      <c r="A12" s="230" t="s">
        <v>486</v>
      </c>
      <c r="B12" s="310">
        <f t="shared" ref="B11:B15" si="0">SUM(C12:M12)</f>
        <v>177</v>
      </c>
      <c r="C12" s="310">
        <v>23</v>
      </c>
      <c r="D12" s="310" t="s">
        <v>202</v>
      </c>
      <c r="E12" s="310" t="s">
        <v>202</v>
      </c>
      <c r="F12" s="310">
        <v>60</v>
      </c>
      <c r="G12" s="310">
        <v>20</v>
      </c>
      <c r="H12" s="310" t="s">
        <v>202</v>
      </c>
      <c r="I12" s="310" t="s">
        <v>202</v>
      </c>
      <c r="J12" s="310">
        <v>73</v>
      </c>
      <c r="K12" s="310">
        <v>1</v>
      </c>
      <c r="L12" s="379" t="s">
        <v>202</v>
      </c>
      <c r="M12" s="312" t="s">
        <v>678</v>
      </c>
    </row>
    <row r="13" spans="1:13" ht="44.25" customHeight="1">
      <c r="A13" s="230" t="s">
        <v>487</v>
      </c>
      <c r="B13" s="310">
        <f t="shared" si="0"/>
        <v>73</v>
      </c>
      <c r="C13" s="310">
        <v>16</v>
      </c>
      <c r="D13" s="310" t="s">
        <v>202</v>
      </c>
      <c r="E13" s="310" t="s">
        <v>202</v>
      </c>
      <c r="F13" s="310">
        <v>35</v>
      </c>
      <c r="G13" s="310">
        <v>7</v>
      </c>
      <c r="H13" s="310" t="s">
        <v>202</v>
      </c>
      <c r="I13" s="310" t="s">
        <v>202</v>
      </c>
      <c r="J13" s="310">
        <v>15</v>
      </c>
      <c r="K13" s="310" t="s">
        <v>202</v>
      </c>
      <c r="L13" s="379" t="s">
        <v>202</v>
      </c>
      <c r="M13" s="312" t="s">
        <v>678</v>
      </c>
    </row>
    <row r="14" spans="1:13" ht="44.25" customHeight="1">
      <c r="A14" s="230" t="s">
        <v>488</v>
      </c>
      <c r="B14" s="310" t="s">
        <v>670</v>
      </c>
      <c r="C14" s="310" t="s">
        <v>202</v>
      </c>
      <c r="D14" s="310" t="s">
        <v>202</v>
      </c>
      <c r="E14" s="310" t="s">
        <v>202</v>
      </c>
      <c r="F14" s="310" t="s">
        <v>202</v>
      </c>
      <c r="G14" s="310" t="s">
        <v>202</v>
      </c>
      <c r="H14" s="310" t="s">
        <v>202</v>
      </c>
      <c r="I14" s="310" t="s">
        <v>202</v>
      </c>
      <c r="J14" s="310" t="s">
        <v>202</v>
      </c>
      <c r="K14" s="310" t="s">
        <v>202</v>
      </c>
      <c r="L14" s="379" t="s">
        <v>202</v>
      </c>
      <c r="M14" s="312" t="s">
        <v>678</v>
      </c>
    </row>
    <row r="15" spans="1:13" ht="44.25" customHeight="1">
      <c r="A15" s="230" t="s">
        <v>489</v>
      </c>
      <c r="B15" s="310">
        <f t="shared" si="0"/>
        <v>171</v>
      </c>
      <c r="C15" s="310">
        <v>40</v>
      </c>
      <c r="D15" s="310" t="s">
        <v>202</v>
      </c>
      <c r="E15" s="310" t="s">
        <v>202</v>
      </c>
      <c r="F15" s="310">
        <v>60</v>
      </c>
      <c r="G15" s="310">
        <v>8</v>
      </c>
      <c r="H15" s="310" t="s">
        <v>202</v>
      </c>
      <c r="I15" s="310" t="s">
        <v>202</v>
      </c>
      <c r="J15" s="310">
        <v>63</v>
      </c>
      <c r="K15" s="310" t="s">
        <v>202</v>
      </c>
      <c r="L15" s="379" t="s">
        <v>202</v>
      </c>
      <c r="M15" s="312" t="s">
        <v>678</v>
      </c>
    </row>
    <row r="16" spans="1:13" ht="44.25" customHeight="1" thickBot="1">
      <c r="A16" s="314" t="s">
        <v>490</v>
      </c>
      <c r="B16" s="315" t="s">
        <v>670</v>
      </c>
      <c r="C16" s="310" t="s">
        <v>202</v>
      </c>
      <c r="D16" s="310" t="s">
        <v>202</v>
      </c>
      <c r="E16" s="310" t="s">
        <v>202</v>
      </c>
      <c r="F16" s="310" t="s">
        <v>202</v>
      </c>
      <c r="G16" s="310" t="s">
        <v>202</v>
      </c>
      <c r="H16" s="310" t="s">
        <v>202</v>
      </c>
      <c r="I16" s="310" t="s">
        <v>202</v>
      </c>
      <c r="J16" s="310" t="s">
        <v>202</v>
      </c>
      <c r="K16" s="310" t="s">
        <v>202</v>
      </c>
      <c r="L16" s="310" t="s">
        <v>202</v>
      </c>
      <c r="M16" s="312" t="s">
        <v>678</v>
      </c>
    </row>
    <row r="17" spans="1:13">
      <c r="A17" s="36" t="s">
        <v>416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>
      <c r="A18" s="1" t="s">
        <v>4</v>
      </c>
      <c r="J18" s="2"/>
    </row>
    <row r="19" spans="1:13">
      <c r="A19" s="133" t="s">
        <v>4</v>
      </c>
      <c r="J19" s="2"/>
    </row>
    <row r="20" spans="1:13">
      <c r="J20" s="1" t="s">
        <v>4</v>
      </c>
    </row>
    <row r="21" spans="1:13">
      <c r="J21" s="133" t="s">
        <v>4</v>
      </c>
    </row>
  </sheetData>
  <mergeCells count="15">
    <mergeCell ref="A1:M1"/>
    <mergeCell ref="A2:M2"/>
    <mergeCell ref="L3:M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topLeftCell="A4" zoomScaleSheetLayoutView="100" workbookViewId="0">
      <selection activeCell="O9" sqref="O9"/>
    </sheetView>
  </sheetViews>
  <sheetFormatPr defaultRowHeight="16.5"/>
  <cols>
    <col min="1" max="1" width="12.5" style="132" customWidth="1"/>
    <col min="2" max="3" width="13.875" style="132" customWidth="1"/>
    <col min="4" max="4" width="13" style="132" customWidth="1"/>
    <col min="5" max="5" width="19.625" style="132" customWidth="1"/>
    <col min="6" max="16384" width="9" style="132"/>
  </cols>
  <sheetData>
    <row r="1" spans="1:5" ht="25.5">
      <c r="A1" s="413" t="s">
        <v>491</v>
      </c>
      <c r="B1" s="413"/>
      <c r="C1" s="413"/>
      <c r="D1" s="413"/>
      <c r="E1" s="413"/>
    </row>
    <row r="2" spans="1:5" ht="30" customHeight="1">
      <c r="A2" s="414" t="s">
        <v>492</v>
      </c>
      <c r="B2" s="414"/>
      <c r="C2" s="414"/>
      <c r="D2" s="414"/>
      <c r="E2" s="414"/>
    </row>
    <row r="3" spans="1:5" ht="30" customHeight="1" thickBot="1">
      <c r="A3" s="153" t="s">
        <v>493</v>
      </c>
      <c r="B3" s="149"/>
      <c r="C3" s="149"/>
      <c r="D3" s="429" t="s">
        <v>494</v>
      </c>
      <c r="E3" s="429"/>
    </row>
    <row r="4" spans="1:5" s="145" customFormat="1" ht="16.5" customHeight="1">
      <c r="A4" s="475" t="s">
        <v>4</v>
      </c>
      <c r="B4" s="449" t="s">
        <v>495</v>
      </c>
      <c r="C4" s="449" t="s">
        <v>496</v>
      </c>
      <c r="D4" s="401" t="s">
        <v>497</v>
      </c>
      <c r="E4" s="402"/>
    </row>
    <row r="5" spans="1:5" s="145" customFormat="1" ht="16.5" customHeight="1">
      <c r="A5" s="475"/>
      <c r="B5" s="450"/>
      <c r="C5" s="450"/>
      <c r="D5" s="403" t="s">
        <v>498</v>
      </c>
      <c r="E5" s="404"/>
    </row>
    <row r="6" spans="1:5" s="145" customFormat="1" ht="16.5" customHeight="1">
      <c r="A6" s="475"/>
      <c r="B6" s="450"/>
      <c r="C6" s="450"/>
      <c r="D6" s="240" t="s">
        <v>411</v>
      </c>
      <c r="E6" s="235" t="s">
        <v>412</v>
      </c>
    </row>
    <row r="7" spans="1:5" s="145" customFormat="1" ht="16.5" customHeight="1">
      <c r="A7" s="476"/>
      <c r="B7" s="451"/>
      <c r="C7" s="451"/>
      <c r="D7" s="239" t="s">
        <v>499</v>
      </c>
      <c r="E7" s="233" t="s">
        <v>500</v>
      </c>
    </row>
    <row r="8" spans="1:5" ht="65.099999999999994" customHeight="1">
      <c r="A8" s="245" t="s">
        <v>14</v>
      </c>
      <c r="B8" s="243">
        <v>18</v>
      </c>
      <c r="C8" s="225">
        <v>1661</v>
      </c>
      <c r="D8" s="225">
        <v>3890</v>
      </c>
      <c r="E8" s="225">
        <v>8080657</v>
      </c>
    </row>
    <row r="9" spans="1:5" ht="65.099999999999994" customHeight="1">
      <c r="A9" s="245" t="s">
        <v>15</v>
      </c>
      <c r="B9" s="243">
        <v>18</v>
      </c>
      <c r="C9" s="225">
        <v>1664</v>
      </c>
      <c r="D9" s="225">
        <v>6247</v>
      </c>
      <c r="E9" s="225">
        <v>11465365</v>
      </c>
    </row>
    <row r="10" spans="1:5" ht="65.099999999999994" customHeight="1">
      <c r="A10" s="245" t="s">
        <v>483</v>
      </c>
      <c r="B10" s="243">
        <v>18</v>
      </c>
      <c r="C10" s="225">
        <v>1655</v>
      </c>
      <c r="D10" s="225">
        <v>7320</v>
      </c>
      <c r="E10" s="225">
        <v>12795824</v>
      </c>
    </row>
    <row r="11" spans="1:5" ht="65.099999999999994" customHeight="1">
      <c r="A11" s="316" t="s">
        <v>484</v>
      </c>
      <c r="B11" s="317">
        <v>18</v>
      </c>
      <c r="C11" s="318">
        <v>1650</v>
      </c>
      <c r="D11" s="318">
        <v>4282</v>
      </c>
      <c r="E11" s="318">
        <v>8190660</v>
      </c>
    </row>
    <row r="12" spans="1:5" s="321" customFormat="1" ht="87.75" customHeight="1">
      <c r="A12" s="291" t="s">
        <v>485</v>
      </c>
      <c r="B12" s="319">
        <v>18</v>
      </c>
      <c r="C12" s="320">
        <v>1636</v>
      </c>
      <c r="D12" s="320">
        <v>3638</v>
      </c>
      <c r="E12" s="320">
        <v>8915960</v>
      </c>
    </row>
    <row r="13" spans="1:5" s="321" customFormat="1" ht="87.75" customHeight="1" thickBot="1">
      <c r="A13" s="294" t="s">
        <v>501</v>
      </c>
      <c r="B13" s="317">
        <v>18</v>
      </c>
      <c r="C13" s="322">
        <v>1636</v>
      </c>
      <c r="D13" s="322">
        <v>3638</v>
      </c>
      <c r="E13" s="322">
        <v>8915960</v>
      </c>
    </row>
    <row r="14" spans="1:5">
      <c r="A14" s="150" t="s">
        <v>502</v>
      </c>
      <c r="B14" s="205"/>
      <c r="C14" s="205"/>
      <c r="D14" s="205"/>
      <c r="E14" s="205"/>
    </row>
    <row r="15" spans="1:5">
      <c r="A15" s="2" t="s">
        <v>503</v>
      </c>
    </row>
    <row r="16" spans="1:5">
      <c r="A16" s="1" t="s">
        <v>4</v>
      </c>
    </row>
  </sheetData>
  <mergeCells count="8">
    <mergeCell ref="A1:E1"/>
    <mergeCell ref="A2:E2"/>
    <mergeCell ref="D3:E3"/>
    <mergeCell ref="A4:A7"/>
    <mergeCell ref="B4:B7"/>
    <mergeCell ref="C4:C7"/>
    <mergeCell ref="D4:E4"/>
    <mergeCell ref="D5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workbookViewId="0">
      <selection sqref="A1:N1"/>
    </sheetView>
  </sheetViews>
  <sheetFormatPr defaultRowHeight="16.5"/>
  <cols>
    <col min="1" max="1" width="9" style="132"/>
    <col min="2" max="2" width="7.875" style="132" customWidth="1"/>
    <col min="3" max="3" width="3.875" style="132" customWidth="1"/>
    <col min="4" max="4" width="4.625" style="132" customWidth="1"/>
    <col min="5" max="5" width="6.625" style="132" customWidth="1"/>
    <col min="6" max="6" width="5.25" style="132" customWidth="1"/>
    <col min="7" max="7" width="8" style="132" customWidth="1"/>
    <col min="8" max="8" width="2.125" style="132" customWidth="1"/>
    <col min="9" max="9" width="8.125" style="132" customWidth="1"/>
    <col min="10" max="10" width="3.5" style="132" customWidth="1"/>
    <col min="11" max="11" width="4.625" style="132" customWidth="1"/>
    <col min="12" max="12" width="5.5" style="132" customWidth="1"/>
    <col min="13" max="13" width="3.25" style="132" customWidth="1"/>
    <col min="14" max="14" width="8.125" style="132" customWidth="1"/>
    <col min="15" max="16384" width="9" style="132"/>
  </cols>
  <sheetData>
    <row r="1" spans="1:14" ht="25.5">
      <c r="A1" s="413" t="s">
        <v>504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ht="19.5">
      <c r="A2" s="414" t="s">
        <v>505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ht="17.25" thickBot="1">
      <c r="A3" s="1" t="s">
        <v>506</v>
      </c>
      <c r="K3" s="415" t="s">
        <v>403</v>
      </c>
      <c r="L3" s="415"/>
      <c r="M3" s="415"/>
      <c r="N3" s="415"/>
    </row>
    <row r="4" spans="1:14" s="145" customFormat="1">
      <c r="A4" s="488" t="s">
        <v>4</v>
      </c>
      <c r="B4" s="453" t="s">
        <v>507</v>
      </c>
      <c r="C4" s="454"/>
      <c r="D4" s="454"/>
      <c r="E4" s="470"/>
      <c r="F4" s="453" t="s">
        <v>508</v>
      </c>
      <c r="G4" s="454"/>
      <c r="H4" s="454"/>
      <c r="I4" s="454"/>
      <c r="J4" s="470"/>
      <c r="K4" s="453" t="s">
        <v>509</v>
      </c>
      <c r="L4" s="454"/>
      <c r="M4" s="454"/>
      <c r="N4" s="454"/>
    </row>
    <row r="5" spans="1:14" s="145" customFormat="1">
      <c r="A5" s="475"/>
      <c r="B5" s="403" t="s">
        <v>8</v>
      </c>
      <c r="C5" s="404"/>
      <c r="D5" s="404"/>
      <c r="E5" s="408"/>
      <c r="F5" s="403" t="s">
        <v>510</v>
      </c>
      <c r="G5" s="404"/>
      <c r="H5" s="404"/>
      <c r="I5" s="404"/>
      <c r="J5" s="408"/>
      <c r="K5" s="403" t="s">
        <v>511</v>
      </c>
      <c r="L5" s="404"/>
      <c r="M5" s="404"/>
      <c r="N5" s="404"/>
    </row>
    <row r="6" spans="1:14" s="145" customFormat="1">
      <c r="A6" s="475"/>
      <c r="B6" s="405" t="s">
        <v>411</v>
      </c>
      <c r="C6" s="407"/>
      <c r="D6" s="405" t="s">
        <v>412</v>
      </c>
      <c r="E6" s="407"/>
      <c r="F6" s="405" t="s">
        <v>411</v>
      </c>
      <c r="G6" s="407"/>
      <c r="H6" s="405" t="s">
        <v>412</v>
      </c>
      <c r="I6" s="406"/>
      <c r="J6" s="407"/>
      <c r="K6" s="405" t="s">
        <v>411</v>
      </c>
      <c r="L6" s="407"/>
      <c r="M6" s="405" t="s">
        <v>412</v>
      </c>
      <c r="N6" s="406"/>
    </row>
    <row r="7" spans="1:14" s="145" customFormat="1">
      <c r="A7" s="476"/>
      <c r="B7" s="403" t="s">
        <v>499</v>
      </c>
      <c r="C7" s="408"/>
      <c r="D7" s="403" t="s">
        <v>500</v>
      </c>
      <c r="E7" s="408"/>
      <c r="F7" s="403" t="s">
        <v>499</v>
      </c>
      <c r="G7" s="408"/>
      <c r="H7" s="403" t="s">
        <v>500</v>
      </c>
      <c r="I7" s="404"/>
      <c r="J7" s="408"/>
      <c r="K7" s="403" t="s">
        <v>499</v>
      </c>
      <c r="L7" s="408"/>
      <c r="M7" s="403" t="s">
        <v>500</v>
      </c>
      <c r="N7" s="404"/>
    </row>
    <row r="8" spans="1:14" ht="45.75" customHeight="1">
      <c r="A8" s="245" t="s">
        <v>14</v>
      </c>
      <c r="B8" s="536">
        <v>54290</v>
      </c>
      <c r="C8" s="535"/>
      <c r="D8" s="535">
        <v>50721758</v>
      </c>
      <c r="E8" s="535"/>
      <c r="F8" s="535">
        <v>2507</v>
      </c>
      <c r="G8" s="535"/>
      <c r="H8" s="535">
        <v>4293875</v>
      </c>
      <c r="I8" s="535"/>
      <c r="J8" s="535"/>
      <c r="K8" s="535">
        <v>51315</v>
      </c>
      <c r="L8" s="535"/>
      <c r="M8" s="535">
        <v>44325000</v>
      </c>
      <c r="N8" s="535"/>
    </row>
    <row r="9" spans="1:14" ht="45.75" customHeight="1">
      <c r="A9" s="245" t="s">
        <v>15</v>
      </c>
      <c r="B9" s="421">
        <v>50696</v>
      </c>
      <c r="C9" s="422"/>
      <c r="D9" s="424">
        <v>56679390</v>
      </c>
      <c r="E9" s="424"/>
      <c r="F9" s="424">
        <v>2895</v>
      </c>
      <c r="G9" s="424"/>
      <c r="H9" s="424">
        <v>4206402</v>
      </c>
      <c r="I9" s="424"/>
      <c r="J9" s="424"/>
      <c r="K9" s="424">
        <v>45372</v>
      </c>
      <c r="L9" s="424"/>
      <c r="M9" s="424">
        <v>45874000</v>
      </c>
      <c r="N9" s="424"/>
    </row>
    <row r="10" spans="1:14" ht="45.75" customHeight="1">
      <c r="A10" s="245" t="s">
        <v>483</v>
      </c>
      <c r="B10" s="421">
        <v>37384</v>
      </c>
      <c r="C10" s="422"/>
      <c r="D10" s="422">
        <v>34463424</v>
      </c>
      <c r="E10" s="422"/>
      <c r="F10" s="422">
        <v>2923</v>
      </c>
      <c r="G10" s="422"/>
      <c r="H10" s="422">
        <v>4010873</v>
      </c>
      <c r="I10" s="422"/>
      <c r="J10" s="422"/>
      <c r="K10" s="422">
        <v>31645</v>
      </c>
      <c r="L10" s="422"/>
      <c r="M10" s="422">
        <v>22978208</v>
      </c>
      <c r="N10" s="422"/>
    </row>
    <row r="11" spans="1:14" ht="45.75" customHeight="1">
      <c r="A11" s="316" t="s">
        <v>484</v>
      </c>
      <c r="B11" s="538">
        <v>37459</v>
      </c>
      <c r="C11" s="539"/>
      <c r="D11" s="539">
        <v>33549566</v>
      </c>
      <c r="E11" s="539"/>
      <c r="F11" s="539">
        <v>1837</v>
      </c>
      <c r="G11" s="539"/>
      <c r="H11" s="539">
        <v>4504015</v>
      </c>
      <c r="I11" s="539"/>
      <c r="J11" s="539"/>
      <c r="K11" s="539">
        <v>33952</v>
      </c>
      <c r="L11" s="539"/>
      <c r="M11" s="539">
        <v>26253334</v>
      </c>
      <c r="N11" s="539"/>
    </row>
    <row r="12" spans="1:14" s="270" customFormat="1" ht="45.75" customHeight="1" thickBot="1">
      <c r="A12" s="291" t="s">
        <v>485</v>
      </c>
      <c r="B12" s="540">
        <f>SUM(F12,K12,B22,E22,I22,L22)</f>
        <v>38975</v>
      </c>
      <c r="C12" s="541"/>
      <c r="D12" s="541">
        <f>SUM(H12,M12,C22,G22,J22,N22)</f>
        <v>34393278</v>
      </c>
      <c r="E12" s="541"/>
      <c r="F12" s="537">
        <v>1924</v>
      </c>
      <c r="G12" s="537"/>
      <c r="H12" s="537">
        <v>5437126</v>
      </c>
      <c r="I12" s="537"/>
      <c r="J12" s="537"/>
      <c r="K12" s="542">
        <v>36472</v>
      </c>
      <c r="L12" s="542"/>
      <c r="M12" s="537">
        <v>26711166</v>
      </c>
      <c r="N12" s="537"/>
    </row>
    <row r="13" spans="1:14" ht="21.95" customHeight="1" thickBot="1">
      <c r="A13" s="491" t="s">
        <v>4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</row>
    <row r="14" spans="1:14" s="145" customFormat="1">
      <c r="A14" s="475" t="s">
        <v>4</v>
      </c>
      <c r="B14" s="401" t="s">
        <v>512</v>
      </c>
      <c r="C14" s="402"/>
      <c r="D14" s="416"/>
      <c r="E14" s="401" t="s">
        <v>513</v>
      </c>
      <c r="F14" s="402"/>
      <c r="G14" s="402"/>
      <c r="H14" s="416"/>
      <c r="I14" s="401" t="s">
        <v>514</v>
      </c>
      <c r="J14" s="402"/>
      <c r="K14" s="416"/>
      <c r="L14" s="401" t="s">
        <v>515</v>
      </c>
      <c r="M14" s="402"/>
      <c r="N14" s="402"/>
    </row>
    <row r="15" spans="1:14" s="145" customFormat="1">
      <c r="A15" s="475"/>
      <c r="B15" s="403" t="s">
        <v>516</v>
      </c>
      <c r="C15" s="404"/>
      <c r="D15" s="408"/>
      <c r="E15" s="403" t="s">
        <v>517</v>
      </c>
      <c r="F15" s="404"/>
      <c r="G15" s="404"/>
      <c r="H15" s="408"/>
      <c r="I15" s="403" t="s">
        <v>518</v>
      </c>
      <c r="J15" s="404"/>
      <c r="K15" s="408"/>
      <c r="L15" s="403" t="s">
        <v>519</v>
      </c>
      <c r="M15" s="404"/>
      <c r="N15" s="404"/>
    </row>
    <row r="16" spans="1:14" s="145" customFormat="1">
      <c r="A16" s="475"/>
      <c r="B16" s="240" t="s">
        <v>411</v>
      </c>
      <c r="C16" s="405" t="s">
        <v>520</v>
      </c>
      <c r="D16" s="407"/>
      <c r="E16" s="405" t="s">
        <v>411</v>
      </c>
      <c r="F16" s="407"/>
      <c r="G16" s="405" t="s">
        <v>520</v>
      </c>
      <c r="H16" s="407"/>
      <c r="I16" s="240" t="s">
        <v>411</v>
      </c>
      <c r="J16" s="405" t="s">
        <v>520</v>
      </c>
      <c r="K16" s="407"/>
      <c r="L16" s="405" t="s">
        <v>411</v>
      </c>
      <c r="M16" s="407"/>
      <c r="N16" s="235" t="s">
        <v>520</v>
      </c>
    </row>
    <row r="17" spans="1:14" s="145" customFormat="1" ht="16.5" customHeight="1">
      <c r="A17" s="476"/>
      <c r="B17" s="239" t="s">
        <v>499</v>
      </c>
      <c r="C17" s="403" t="s">
        <v>500</v>
      </c>
      <c r="D17" s="408"/>
      <c r="E17" s="403" t="s">
        <v>499</v>
      </c>
      <c r="F17" s="408"/>
      <c r="G17" s="403" t="s">
        <v>500</v>
      </c>
      <c r="H17" s="408"/>
      <c r="I17" s="239" t="s">
        <v>499</v>
      </c>
      <c r="J17" s="403" t="s">
        <v>500</v>
      </c>
      <c r="K17" s="408"/>
      <c r="L17" s="403" t="s">
        <v>499</v>
      </c>
      <c r="M17" s="408"/>
      <c r="N17" s="233" t="s">
        <v>500</v>
      </c>
    </row>
    <row r="18" spans="1:14" ht="45.75" customHeight="1">
      <c r="A18" s="245" t="s">
        <v>521</v>
      </c>
      <c r="B18" s="243" t="s">
        <v>44</v>
      </c>
      <c r="C18" s="474" t="s">
        <v>44</v>
      </c>
      <c r="D18" s="474"/>
      <c r="E18" s="535">
        <v>468</v>
      </c>
      <c r="F18" s="535"/>
      <c r="G18" s="535">
        <v>2102883</v>
      </c>
      <c r="H18" s="535"/>
      <c r="I18" s="223" t="s">
        <v>44</v>
      </c>
      <c r="J18" s="474" t="s">
        <v>44</v>
      </c>
      <c r="K18" s="474"/>
      <c r="L18" s="474" t="s">
        <v>44</v>
      </c>
      <c r="M18" s="474"/>
      <c r="N18" s="223" t="s">
        <v>44</v>
      </c>
    </row>
    <row r="19" spans="1:14" ht="45.75" customHeight="1">
      <c r="A19" s="245" t="s">
        <v>522</v>
      </c>
      <c r="B19" s="243" t="s">
        <v>44</v>
      </c>
      <c r="C19" s="426" t="s">
        <v>44</v>
      </c>
      <c r="D19" s="426"/>
      <c r="E19" s="543">
        <v>2429</v>
      </c>
      <c r="F19" s="543"/>
      <c r="G19" s="424">
        <v>6598988</v>
      </c>
      <c r="H19" s="424"/>
      <c r="I19" s="223" t="s">
        <v>44</v>
      </c>
      <c r="J19" s="426" t="s">
        <v>44</v>
      </c>
      <c r="K19" s="426"/>
      <c r="L19" s="426" t="s">
        <v>44</v>
      </c>
      <c r="M19" s="426"/>
      <c r="N19" s="223" t="s">
        <v>44</v>
      </c>
    </row>
    <row r="20" spans="1:14" ht="45.75" customHeight="1">
      <c r="A20" s="245" t="s">
        <v>483</v>
      </c>
      <c r="B20" s="243" t="s">
        <v>523</v>
      </c>
      <c r="C20" s="427" t="s">
        <v>523</v>
      </c>
      <c r="D20" s="427"/>
      <c r="E20" s="422">
        <v>2816</v>
      </c>
      <c r="F20" s="422"/>
      <c r="G20" s="422">
        <v>7474343</v>
      </c>
      <c r="H20" s="422"/>
      <c r="I20" s="224" t="s">
        <v>523</v>
      </c>
      <c r="J20" s="427" t="s">
        <v>523</v>
      </c>
      <c r="K20" s="427"/>
      <c r="L20" s="427" t="s">
        <v>523</v>
      </c>
      <c r="M20" s="427"/>
      <c r="N20" s="224" t="s">
        <v>523</v>
      </c>
    </row>
    <row r="21" spans="1:14" ht="45.75" customHeight="1">
      <c r="A21" s="316" t="s">
        <v>484</v>
      </c>
      <c r="B21" s="317" t="s">
        <v>523</v>
      </c>
      <c r="C21" s="544" t="s">
        <v>523</v>
      </c>
      <c r="D21" s="544"/>
      <c r="E21" s="539">
        <v>1670</v>
      </c>
      <c r="F21" s="539"/>
      <c r="G21" s="539">
        <v>2792217</v>
      </c>
      <c r="H21" s="539"/>
      <c r="I21" s="323" t="s">
        <v>523</v>
      </c>
      <c r="J21" s="544" t="s">
        <v>523</v>
      </c>
      <c r="K21" s="544"/>
      <c r="L21" s="544" t="s">
        <v>523</v>
      </c>
      <c r="M21" s="544"/>
      <c r="N21" s="323" t="s">
        <v>523</v>
      </c>
    </row>
    <row r="22" spans="1:14" s="270" customFormat="1" ht="45.75" customHeight="1" thickBot="1">
      <c r="A22" s="291" t="s">
        <v>485</v>
      </c>
      <c r="B22" s="317" t="s">
        <v>523</v>
      </c>
      <c r="C22" s="544" t="s">
        <v>523</v>
      </c>
      <c r="D22" s="544"/>
      <c r="E22" s="542">
        <v>579</v>
      </c>
      <c r="F22" s="542"/>
      <c r="G22" s="542">
        <v>2244986</v>
      </c>
      <c r="H22" s="542"/>
      <c r="I22" s="323" t="s">
        <v>523</v>
      </c>
      <c r="J22" s="544" t="s">
        <v>523</v>
      </c>
      <c r="K22" s="544"/>
      <c r="L22" s="544" t="s">
        <v>523</v>
      </c>
      <c r="M22" s="544"/>
      <c r="N22" s="323" t="s">
        <v>523</v>
      </c>
    </row>
    <row r="23" spans="1:14">
      <c r="A23" s="150" t="s">
        <v>416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>
      <c r="A24" s="1" t="s">
        <v>4</v>
      </c>
    </row>
  </sheetData>
  <mergeCells count="97">
    <mergeCell ref="C22:D22"/>
    <mergeCell ref="E22:F22"/>
    <mergeCell ref="G22:H22"/>
    <mergeCell ref="J22:K22"/>
    <mergeCell ref="L22:M22"/>
    <mergeCell ref="C20:D20"/>
    <mergeCell ref="E20:F20"/>
    <mergeCell ref="G20:H20"/>
    <mergeCell ref="J20:K20"/>
    <mergeCell ref="L20:M20"/>
    <mergeCell ref="C21:D21"/>
    <mergeCell ref="E21:F21"/>
    <mergeCell ref="G21:H21"/>
    <mergeCell ref="J21:K21"/>
    <mergeCell ref="L21:M21"/>
    <mergeCell ref="E16:F16"/>
    <mergeCell ref="G16:H16"/>
    <mergeCell ref="J16:K16"/>
    <mergeCell ref="L16:M16"/>
    <mergeCell ref="C19:D19"/>
    <mergeCell ref="E19:F19"/>
    <mergeCell ref="G19:H19"/>
    <mergeCell ref="J19:K19"/>
    <mergeCell ref="L19:M19"/>
    <mergeCell ref="C18:D18"/>
    <mergeCell ref="E18:F18"/>
    <mergeCell ref="G18:H18"/>
    <mergeCell ref="J18:K18"/>
    <mergeCell ref="L18:M18"/>
    <mergeCell ref="A13:N13"/>
    <mergeCell ref="A14:A17"/>
    <mergeCell ref="B14:D14"/>
    <mergeCell ref="E14:H14"/>
    <mergeCell ref="I14:K14"/>
    <mergeCell ref="L14:N14"/>
    <mergeCell ref="B15:D15"/>
    <mergeCell ref="E15:H15"/>
    <mergeCell ref="I15:K15"/>
    <mergeCell ref="L15:N15"/>
    <mergeCell ref="C17:D17"/>
    <mergeCell ref="E17:F17"/>
    <mergeCell ref="G17:H17"/>
    <mergeCell ref="J17:K17"/>
    <mergeCell ref="L17:M17"/>
    <mergeCell ref="C16:D16"/>
    <mergeCell ref="M12:N12"/>
    <mergeCell ref="B11:C11"/>
    <mergeCell ref="D11:E11"/>
    <mergeCell ref="F11:G11"/>
    <mergeCell ref="H11:J11"/>
    <mergeCell ref="K11:L11"/>
    <mergeCell ref="M11:N11"/>
    <mergeCell ref="B12:C12"/>
    <mergeCell ref="D12:E12"/>
    <mergeCell ref="F12:G12"/>
    <mergeCell ref="H12:J12"/>
    <mergeCell ref="K12:L12"/>
    <mergeCell ref="M10:N10"/>
    <mergeCell ref="B9:C9"/>
    <mergeCell ref="D9:E9"/>
    <mergeCell ref="F9:G9"/>
    <mergeCell ref="H9:J9"/>
    <mergeCell ref="K9:L9"/>
    <mergeCell ref="M9:N9"/>
    <mergeCell ref="B10:C10"/>
    <mergeCell ref="D10:E10"/>
    <mergeCell ref="F10:G10"/>
    <mergeCell ref="H10:J10"/>
    <mergeCell ref="K10:L10"/>
    <mergeCell ref="M8:N8"/>
    <mergeCell ref="B7:C7"/>
    <mergeCell ref="D7:E7"/>
    <mergeCell ref="F7:G7"/>
    <mergeCell ref="H7:J7"/>
    <mergeCell ref="K7:L7"/>
    <mergeCell ref="M7:N7"/>
    <mergeCell ref="B8:C8"/>
    <mergeCell ref="D8:E8"/>
    <mergeCell ref="F8:G8"/>
    <mergeCell ref="H8:J8"/>
    <mergeCell ref="K8:L8"/>
    <mergeCell ref="M6:N6"/>
    <mergeCell ref="A1:N1"/>
    <mergeCell ref="A2:N2"/>
    <mergeCell ref="K3:N3"/>
    <mergeCell ref="A4:A7"/>
    <mergeCell ref="B4:E4"/>
    <mergeCell ref="F4:J4"/>
    <mergeCell ref="K4:N4"/>
    <mergeCell ref="B5:E5"/>
    <mergeCell ref="F5:J5"/>
    <mergeCell ref="K5:N5"/>
    <mergeCell ref="B6:C6"/>
    <mergeCell ref="D6:E6"/>
    <mergeCell ref="F6:G6"/>
    <mergeCell ref="H6:J6"/>
    <mergeCell ref="K6:L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100" zoomScaleSheetLayoutView="100" workbookViewId="0">
      <selection activeCell="B13" sqref="B13"/>
    </sheetView>
  </sheetViews>
  <sheetFormatPr defaultRowHeight="16.5"/>
  <cols>
    <col min="1" max="1" width="13.375" customWidth="1"/>
    <col min="2" max="2" width="5.875" customWidth="1"/>
    <col min="3" max="3" width="7.125" customWidth="1"/>
    <col min="4" max="4" width="7.75" customWidth="1"/>
    <col min="5" max="5" width="9.875" customWidth="1"/>
    <col min="6" max="6" width="8.375" customWidth="1"/>
    <col min="7" max="9" width="6.25" customWidth="1"/>
    <col min="10" max="10" width="5.75" customWidth="1"/>
    <col min="11" max="12" width="5.875" customWidth="1"/>
    <col min="13" max="13" width="6.125" customWidth="1"/>
  </cols>
  <sheetData>
    <row r="1" spans="1:12" ht="25.5">
      <c r="A1" s="413" t="s">
        <v>238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30" customHeight="1">
      <c r="A2" s="414" t="s">
        <v>223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30" customHeight="1" thickBot="1">
      <c r="A3" s="1" t="s">
        <v>224</v>
      </c>
      <c r="K3" s="1" t="s">
        <v>387</v>
      </c>
    </row>
    <row r="4" spans="1:12" s="26" customFormat="1">
      <c r="A4" s="488" t="s">
        <v>4</v>
      </c>
      <c r="B4" s="453" t="s">
        <v>225</v>
      </c>
      <c r="C4" s="454"/>
      <c r="D4" s="454"/>
      <c r="E4" s="454"/>
      <c r="F4" s="454"/>
      <c r="G4" s="454"/>
      <c r="H4" s="454"/>
      <c r="I4" s="470"/>
      <c r="J4" s="453" t="s">
        <v>227</v>
      </c>
      <c r="K4" s="454"/>
      <c r="L4" s="545"/>
    </row>
    <row r="5" spans="1:12" s="26" customFormat="1">
      <c r="A5" s="475"/>
      <c r="B5" s="403" t="s">
        <v>226</v>
      </c>
      <c r="C5" s="404"/>
      <c r="D5" s="404"/>
      <c r="E5" s="404"/>
      <c r="F5" s="404"/>
      <c r="G5" s="404"/>
      <c r="H5" s="404"/>
      <c r="I5" s="408"/>
      <c r="J5" s="403" t="s">
        <v>228</v>
      </c>
      <c r="K5" s="404"/>
      <c r="L5" s="546"/>
    </row>
    <row r="6" spans="1:12" s="26" customFormat="1" ht="21.75" customHeight="1">
      <c r="A6" s="475"/>
      <c r="B6" s="25" t="s">
        <v>7</v>
      </c>
      <c r="C6" s="25" t="s">
        <v>229</v>
      </c>
      <c r="D6" s="25" t="s">
        <v>231</v>
      </c>
      <c r="E6" s="25" t="s">
        <v>345</v>
      </c>
      <c r="F6" s="25" t="s">
        <v>366</v>
      </c>
      <c r="G6" s="25" t="s">
        <v>234</v>
      </c>
      <c r="H6" s="25" t="s">
        <v>236</v>
      </c>
      <c r="I6" s="25" t="s">
        <v>76</v>
      </c>
      <c r="J6" s="79" t="s">
        <v>7</v>
      </c>
      <c r="K6" s="79" t="s">
        <v>23</v>
      </c>
      <c r="L6" s="81" t="s">
        <v>25</v>
      </c>
    </row>
    <row r="7" spans="1:12" s="26" customFormat="1" ht="34.5" customHeight="1">
      <c r="A7" s="476"/>
      <c r="B7" s="21" t="s">
        <v>8</v>
      </c>
      <c r="C7" s="21" t="s">
        <v>230</v>
      </c>
      <c r="D7" s="21" t="s">
        <v>232</v>
      </c>
      <c r="E7" s="48" t="s">
        <v>346</v>
      </c>
      <c r="F7" s="21" t="s">
        <v>233</v>
      </c>
      <c r="G7" s="21" t="s">
        <v>235</v>
      </c>
      <c r="H7" s="21" t="s">
        <v>237</v>
      </c>
      <c r="I7" s="21" t="s">
        <v>77</v>
      </c>
      <c r="J7" s="78" t="s">
        <v>8</v>
      </c>
      <c r="K7" s="78" t="s">
        <v>24</v>
      </c>
      <c r="L7" s="82" t="s">
        <v>26</v>
      </c>
    </row>
    <row r="8" spans="1:12" ht="32.25" customHeight="1">
      <c r="A8" s="98" t="s">
        <v>14</v>
      </c>
      <c r="B8" s="95">
        <v>7</v>
      </c>
      <c r="C8" s="89">
        <v>1</v>
      </c>
      <c r="D8" s="89" t="s">
        <v>44</v>
      </c>
      <c r="E8" s="89">
        <v>3</v>
      </c>
      <c r="F8" s="89">
        <v>2</v>
      </c>
      <c r="G8" s="89" t="s">
        <v>44</v>
      </c>
      <c r="H8" s="89" t="s">
        <v>44</v>
      </c>
      <c r="I8" s="89">
        <v>1</v>
      </c>
      <c r="J8" s="90">
        <v>7</v>
      </c>
      <c r="K8" s="90">
        <v>6</v>
      </c>
      <c r="L8" s="83">
        <v>1</v>
      </c>
    </row>
    <row r="9" spans="1:12" ht="32.25" customHeight="1">
      <c r="A9" s="98" t="s">
        <v>15</v>
      </c>
      <c r="B9" s="95">
        <v>8</v>
      </c>
      <c r="C9" s="89">
        <v>1</v>
      </c>
      <c r="D9" s="89" t="s">
        <v>44</v>
      </c>
      <c r="E9" s="89">
        <v>3</v>
      </c>
      <c r="F9" s="89">
        <v>3</v>
      </c>
      <c r="G9" s="89" t="s">
        <v>44</v>
      </c>
      <c r="H9" s="89" t="s">
        <v>44</v>
      </c>
      <c r="I9" s="89">
        <v>1</v>
      </c>
      <c r="J9" s="90">
        <v>8</v>
      </c>
      <c r="K9" s="90">
        <v>7</v>
      </c>
      <c r="L9" s="83">
        <v>1</v>
      </c>
    </row>
    <row r="10" spans="1:12" ht="32.25" customHeight="1">
      <c r="A10" s="98" t="s">
        <v>30</v>
      </c>
      <c r="B10" s="95">
        <v>10</v>
      </c>
      <c r="C10" s="89">
        <v>2</v>
      </c>
      <c r="D10" s="89" t="s">
        <v>202</v>
      </c>
      <c r="E10" s="89">
        <v>3</v>
      </c>
      <c r="F10" s="89">
        <v>4</v>
      </c>
      <c r="G10" s="89" t="s">
        <v>202</v>
      </c>
      <c r="H10" s="89" t="s">
        <v>202</v>
      </c>
      <c r="I10" s="89">
        <v>1</v>
      </c>
      <c r="J10" s="84">
        <v>10</v>
      </c>
      <c r="K10" s="84">
        <v>8</v>
      </c>
      <c r="L10" s="85">
        <v>2</v>
      </c>
    </row>
    <row r="11" spans="1:12" ht="32.25" customHeight="1">
      <c r="A11" s="106" t="s">
        <v>385</v>
      </c>
      <c r="B11" s="122">
        <v>18</v>
      </c>
      <c r="C11" s="116">
        <v>3</v>
      </c>
      <c r="D11" s="116">
        <v>2</v>
      </c>
      <c r="E11" s="116">
        <v>3</v>
      </c>
      <c r="F11" s="116">
        <v>10</v>
      </c>
      <c r="G11" s="116" t="s">
        <v>392</v>
      </c>
      <c r="H11" s="116" t="s">
        <v>392</v>
      </c>
      <c r="I11" s="116" t="s">
        <v>392</v>
      </c>
      <c r="J11" s="117">
        <v>18</v>
      </c>
      <c r="K11" s="117">
        <v>16</v>
      </c>
      <c r="L11" s="123">
        <v>2</v>
      </c>
    </row>
    <row r="12" spans="1:12" ht="32.25" customHeight="1">
      <c r="A12" s="66" t="s">
        <v>388</v>
      </c>
      <c r="B12" s="174">
        <v>17</v>
      </c>
      <c r="C12" s="173">
        <v>4</v>
      </c>
      <c r="D12" s="173" t="s">
        <v>44</v>
      </c>
      <c r="E12" s="173">
        <v>3</v>
      </c>
      <c r="F12" s="173">
        <v>10</v>
      </c>
      <c r="G12" s="173" t="s">
        <v>44</v>
      </c>
      <c r="H12" s="173" t="s">
        <v>44</v>
      </c>
      <c r="I12" s="173" t="s">
        <v>44</v>
      </c>
      <c r="J12" s="175">
        <v>17</v>
      </c>
      <c r="K12" s="175">
        <v>14</v>
      </c>
      <c r="L12" s="180">
        <v>3</v>
      </c>
    </row>
    <row r="13" spans="1:12" ht="33" customHeight="1">
      <c r="A13" s="55" t="s">
        <v>377</v>
      </c>
      <c r="B13" s="171">
        <v>6</v>
      </c>
      <c r="C13" s="172">
        <v>4</v>
      </c>
      <c r="D13" s="172" t="s">
        <v>44</v>
      </c>
      <c r="E13" s="172">
        <v>1</v>
      </c>
      <c r="F13" s="172">
        <v>1</v>
      </c>
      <c r="G13" s="172" t="s">
        <v>44</v>
      </c>
      <c r="H13" s="172" t="s">
        <v>44</v>
      </c>
      <c r="I13" s="172" t="s">
        <v>44</v>
      </c>
      <c r="J13" s="178">
        <v>6</v>
      </c>
      <c r="K13" s="178">
        <v>5</v>
      </c>
      <c r="L13" s="179">
        <v>2</v>
      </c>
    </row>
    <row r="14" spans="1:12" ht="33" customHeight="1">
      <c r="A14" s="55" t="s">
        <v>378</v>
      </c>
      <c r="B14" s="171">
        <v>1</v>
      </c>
      <c r="C14" s="172" t="s">
        <v>44</v>
      </c>
      <c r="D14" s="172" t="s">
        <v>44</v>
      </c>
      <c r="E14" s="172">
        <v>1</v>
      </c>
      <c r="F14" s="172" t="s">
        <v>44</v>
      </c>
      <c r="G14" s="172" t="s">
        <v>44</v>
      </c>
      <c r="H14" s="172" t="s">
        <v>44</v>
      </c>
      <c r="I14" s="172" t="s">
        <v>44</v>
      </c>
      <c r="J14" s="178">
        <v>3</v>
      </c>
      <c r="K14" s="178">
        <v>2</v>
      </c>
      <c r="L14" s="179" t="s">
        <v>44</v>
      </c>
    </row>
    <row r="15" spans="1:12" ht="33" customHeight="1">
      <c r="A15" s="55" t="s">
        <v>379</v>
      </c>
      <c r="B15" s="171">
        <v>10</v>
      </c>
      <c r="C15" s="172" t="s">
        <v>44</v>
      </c>
      <c r="D15" s="172" t="s">
        <v>44</v>
      </c>
      <c r="E15" s="172">
        <v>1</v>
      </c>
      <c r="F15" s="172">
        <v>9</v>
      </c>
      <c r="G15" s="172" t="s">
        <v>44</v>
      </c>
      <c r="H15" s="172" t="s">
        <v>44</v>
      </c>
      <c r="I15" s="172" t="s">
        <v>44</v>
      </c>
      <c r="J15" s="178">
        <v>8</v>
      </c>
      <c r="K15" s="178">
        <v>7</v>
      </c>
      <c r="L15" s="179">
        <v>1</v>
      </c>
    </row>
    <row r="16" spans="1:12" ht="33" customHeight="1">
      <c r="A16" s="55" t="s">
        <v>380</v>
      </c>
      <c r="B16" s="171" t="s">
        <v>44</v>
      </c>
      <c r="C16" s="172" t="s">
        <v>44</v>
      </c>
      <c r="D16" s="172" t="s">
        <v>44</v>
      </c>
      <c r="E16" s="172" t="s">
        <v>44</v>
      </c>
      <c r="F16" s="172" t="s">
        <v>44</v>
      </c>
      <c r="G16" s="172" t="s">
        <v>44</v>
      </c>
      <c r="H16" s="172" t="s">
        <v>44</v>
      </c>
      <c r="I16" s="172" t="s">
        <v>44</v>
      </c>
      <c r="J16" s="178" t="s">
        <v>44</v>
      </c>
      <c r="K16" s="178" t="s">
        <v>44</v>
      </c>
      <c r="L16" s="179" t="s">
        <v>44</v>
      </c>
    </row>
    <row r="17" spans="1:12" ht="33" customHeight="1" thickBot="1">
      <c r="A17" s="57" t="s">
        <v>381</v>
      </c>
      <c r="B17" s="177" t="s">
        <v>44</v>
      </c>
      <c r="C17" s="176" t="s">
        <v>44</v>
      </c>
      <c r="D17" s="176" t="s">
        <v>44</v>
      </c>
      <c r="E17" s="176" t="s">
        <v>44</v>
      </c>
      <c r="F17" s="176" t="s">
        <v>44</v>
      </c>
      <c r="G17" s="176" t="s">
        <v>44</v>
      </c>
      <c r="H17" s="176" t="s">
        <v>44</v>
      </c>
      <c r="I17" s="176" t="s">
        <v>44</v>
      </c>
      <c r="J17" s="181" t="s">
        <v>44</v>
      </c>
      <c r="K17" s="181" t="s">
        <v>44</v>
      </c>
      <c r="L17" s="182" t="s">
        <v>44</v>
      </c>
    </row>
    <row r="18" spans="1:12">
      <c r="A18" s="2" t="s">
        <v>27</v>
      </c>
    </row>
    <row r="19" spans="1:12">
      <c r="A19" s="1" t="s">
        <v>4</v>
      </c>
    </row>
  </sheetData>
  <mergeCells count="7">
    <mergeCell ref="A1:L1"/>
    <mergeCell ref="A2:L2"/>
    <mergeCell ref="A4:A7"/>
    <mergeCell ref="B4:I4"/>
    <mergeCell ref="B5:I5"/>
    <mergeCell ref="J4:L4"/>
    <mergeCell ref="J5:L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topLeftCell="A7" zoomScaleNormal="115" zoomScaleSheetLayoutView="100" workbookViewId="0">
      <selection activeCell="O18" sqref="O18"/>
    </sheetView>
  </sheetViews>
  <sheetFormatPr defaultRowHeight="16.5"/>
  <cols>
    <col min="2" max="13" width="6.625" customWidth="1"/>
  </cols>
  <sheetData>
    <row r="1" spans="1:19" ht="35.1" customHeight="1"/>
    <row r="2" spans="1:19" ht="25.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9" ht="30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9" ht="30" customHeight="1" thickBot="1">
      <c r="A4" s="1" t="s">
        <v>2</v>
      </c>
      <c r="B4" s="27"/>
      <c r="C4" s="27"/>
      <c r="D4" s="27"/>
      <c r="E4" s="27"/>
      <c r="F4" s="27"/>
      <c r="G4" s="27"/>
      <c r="H4" s="27"/>
      <c r="I4" s="27"/>
      <c r="J4" s="415" t="s">
        <v>3</v>
      </c>
      <c r="K4" s="415"/>
      <c r="L4" s="415"/>
      <c r="M4" s="415"/>
    </row>
    <row r="5" spans="1:19">
      <c r="A5" s="418" t="s">
        <v>4</v>
      </c>
      <c r="B5" s="409" t="s">
        <v>5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9" ht="16.5" customHeight="1">
      <c r="A6" s="399"/>
      <c r="B6" s="411" t="s">
        <v>6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</row>
    <row r="7" spans="1:19" ht="18.75" customHeight="1">
      <c r="A7" s="399"/>
      <c r="B7" s="401" t="s">
        <v>7</v>
      </c>
      <c r="C7" s="402"/>
      <c r="D7" s="416"/>
      <c r="E7" s="401" t="s">
        <v>9</v>
      </c>
      <c r="F7" s="402"/>
      <c r="G7" s="416"/>
      <c r="H7" s="401" t="s">
        <v>318</v>
      </c>
      <c r="I7" s="402"/>
      <c r="J7" s="416"/>
      <c r="K7" s="401" t="s">
        <v>319</v>
      </c>
      <c r="L7" s="402"/>
      <c r="M7" s="402"/>
    </row>
    <row r="8" spans="1:19" ht="18.75" customHeight="1">
      <c r="A8" s="400"/>
      <c r="B8" s="411" t="s">
        <v>8</v>
      </c>
      <c r="C8" s="412"/>
      <c r="D8" s="417"/>
      <c r="E8" s="411" t="s">
        <v>10</v>
      </c>
      <c r="F8" s="412"/>
      <c r="G8" s="417"/>
      <c r="H8" s="411" t="s">
        <v>11</v>
      </c>
      <c r="I8" s="412"/>
      <c r="J8" s="417"/>
      <c r="K8" s="411" t="s">
        <v>12</v>
      </c>
      <c r="L8" s="412"/>
      <c r="M8" s="412"/>
    </row>
    <row r="9" spans="1:19" ht="42" customHeight="1">
      <c r="A9" s="98" t="s">
        <v>28</v>
      </c>
      <c r="B9" s="419">
        <v>4878</v>
      </c>
      <c r="C9" s="420"/>
      <c r="D9" s="420"/>
      <c r="E9" s="420">
        <v>2395</v>
      </c>
      <c r="F9" s="420"/>
      <c r="G9" s="420"/>
      <c r="H9" s="420">
        <v>1822</v>
      </c>
      <c r="I9" s="420"/>
      <c r="J9" s="420"/>
      <c r="K9" s="425">
        <v>661</v>
      </c>
      <c r="L9" s="425"/>
      <c r="M9" s="425"/>
    </row>
    <row r="10" spans="1:19" ht="42" customHeight="1">
      <c r="A10" s="98" t="s">
        <v>29</v>
      </c>
      <c r="B10" s="421">
        <v>4720</v>
      </c>
      <c r="C10" s="422"/>
      <c r="D10" s="422"/>
      <c r="E10" s="424">
        <v>2280</v>
      </c>
      <c r="F10" s="424"/>
      <c r="G10" s="424"/>
      <c r="H10" s="424">
        <v>1790</v>
      </c>
      <c r="I10" s="424"/>
      <c r="J10" s="424"/>
      <c r="K10" s="426">
        <v>650</v>
      </c>
      <c r="L10" s="426"/>
      <c r="M10" s="426"/>
    </row>
    <row r="11" spans="1:19" ht="42" customHeight="1">
      <c r="A11" s="98" t="s">
        <v>30</v>
      </c>
      <c r="B11" s="421">
        <v>4878</v>
      </c>
      <c r="C11" s="422"/>
      <c r="D11" s="422"/>
      <c r="E11" s="422">
        <v>2356</v>
      </c>
      <c r="F11" s="422"/>
      <c r="G11" s="422"/>
      <c r="H11" s="422">
        <v>1850</v>
      </c>
      <c r="I11" s="422"/>
      <c r="J11" s="422"/>
      <c r="K11" s="427">
        <v>672</v>
      </c>
      <c r="L11" s="427"/>
      <c r="M11" s="427"/>
    </row>
    <row r="12" spans="1:19" ht="42" customHeight="1">
      <c r="A12" s="104" t="s">
        <v>389</v>
      </c>
      <c r="B12" s="423">
        <v>4848</v>
      </c>
      <c r="C12" s="423"/>
      <c r="D12" s="423"/>
      <c r="E12" s="423">
        <v>2290</v>
      </c>
      <c r="F12" s="423"/>
      <c r="G12" s="423"/>
      <c r="H12" s="423">
        <v>1848</v>
      </c>
      <c r="I12" s="423"/>
      <c r="J12" s="423"/>
      <c r="K12" s="428">
        <v>710</v>
      </c>
      <c r="L12" s="428"/>
      <c r="M12" s="428"/>
    </row>
    <row r="13" spans="1:19" ht="42" customHeight="1" thickBot="1">
      <c r="A13" s="99" t="s">
        <v>388</v>
      </c>
      <c r="B13" s="397">
        <v>4995</v>
      </c>
      <c r="C13" s="397"/>
      <c r="D13" s="397"/>
      <c r="E13" s="397">
        <v>2360</v>
      </c>
      <c r="F13" s="397"/>
      <c r="G13" s="397"/>
      <c r="H13" s="397">
        <v>1904</v>
      </c>
      <c r="I13" s="397"/>
      <c r="J13" s="397"/>
      <c r="K13" s="398">
        <v>731</v>
      </c>
      <c r="L13" s="398"/>
      <c r="M13" s="398"/>
    </row>
    <row r="14" spans="1:19">
      <c r="A14" s="28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9" ht="17.25" thickBot="1">
      <c r="A15" s="30" t="s">
        <v>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S15" s="254"/>
    </row>
    <row r="16" spans="1:19">
      <c r="A16" s="399" t="s">
        <v>4</v>
      </c>
      <c r="B16" s="401" t="s">
        <v>16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</row>
    <row r="17" spans="1:13">
      <c r="A17" s="399"/>
      <c r="B17" s="403" t="s">
        <v>17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</row>
    <row r="18" spans="1:13">
      <c r="A18" s="399"/>
      <c r="B18" s="405" t="s">
        <v>18</v>
      </c>
      <c r="C18" s="406"/>
      <c r="D18" s="407"/>
      <c r="E18" s="405" t="s">
        <v>19</v>
      </c>
      <c r="F18" s="406"/>
      <c r="G18" s="407"/>
      <c r="H18" s="405" t="s">
        <v>318</v>
      </c>
      <c r="I18" s="406"/>
      <c r="J18" s="407"/>
      <c r="K18" s="405" t="s">
        <v>319</v>
      </c>
      <c r="L18" s="406"/>
      <c r="M18" s="406"/>
    </row>
    <row r="19" spans="1:13">
      <c r="A19" s="399"/>
      <c r="B19" s="403" t="s">
        <v>8</v>
      </c>
      <c r="C19" s="404"/>
      <c r="D19" s="408"/>
      <c r="E19" s="403" t="s">
        <v>20</v>
      </c>
      <c r="F19" s="404"/>
      <c r="G19" s="408"/>
      <c r="H19" s="403" t="s">
        <v>21</v>
      </c>
      <c r="I19" s="404"/>
      <c r="J19" s="408"/>
      <c r="K19" s="403" t="s">
        <v>22</v>
      </c>
      <c r="L19" s="404"/>
      <c r="M19" s="404"/>
    </row>
    <row r="20" spans="1:13">
      <c r="A20" s="399"/>
      <c r="B20" s="19" t="s">
        <v>7</v>
      </c>
      <c r="C20" s="19" t="s">
        <v>23</v>
      </c>
      <c r="D20" s="19" t="s">
        <v>25</v>
      </c>
      <c r="E20" s="19" t="s">
        <v>7</v>
      </c>
      <c r="F20" s="19" t="s">
        <v>23</v>
      </c>
      <c r="G20" s="19" t="s">
        <v>25</v>
      </c>
      <c r="H20" s="19" t="s">
        <v>7</v>
      </c>
      <c r="I20" s="19" t="s">
        <v>23</v>
      </c>
      <c r="J20" s="19" t="s">
        <v>25</v>
      </c>
      <c r="K20" s="19" t="s">
        <v>7</v>
      </c>
      <c r="L20" s="19" t="s">
        <v>23</v>
      </c>
      <c r="M20" s="14" t="s">
        <v>25</v>
      </c>
    </row>
    <row r="21" spans="1:13" ht="18.75" customHeight="1">
      <c r="A21" s="400"/>
      <c r="B21" s="17" t="s">
        <v>8</v>
      </c>
      <c r="C21" s="17" t="s">
        <v>24</v>
      </c>
      <c r="D21" s="17" t="s">
        <v>26</v>
      </c>
      <c r="E21" s="17" t="s">
        <v>8</v>
      </c>
      <c r="F21" s="17" t="s">
        <v>24</v>
      </c>
      <c r="G21" s="17" t="s">
        <v>26</v>
      </c>
      <c r="H21" s="17" t="s">
        <v>8</v>
      </c>
      <c r="I21" s="17" t="s">
        <v>24</v>
      </c>
      <c r="J21" s="17" t="s">
        <v>26</v>
      </c>
      <c r="K21" s="17" t="s">
        <v>8</v>
      </c>
      <c r="L21" s="17" t="s">
        <v>24</v>
      </c>
      <c r="M21" s="18" t="s">
        <v>26</v>
      </c>
    </row>
    <row r="22" spans="1:13" ht="42.95" customHeight="1">
      <c r="A22" s="98" t="s">
        <v>14</v>
      </c>
      <c r="B22" s="93">
        <v>14972</v>
      </c>
      <c r="C22" s="91">
        <v>7531</v>
      </c>
      <c r="D22" s="91">
        <v>7441</v>
      </c>
      <c r="E22" s="91">
        <v>7336</v>
      </c>
      <c r="F22" s="91">
        <v>3690</v>
      </c>
      <c r="G22" s="91">
        <v>3646</v>
      </c>
      <c r="H22" s="91">
        <v>5592</v>
      </c>
      <c r="I22" s="91">
        <v>2813</v>
      </c>
      <c r="J22" s="91">
        <v>2779</v>
      </c>
      <c r="K22" s="91">
        <v>2044</v>
      </c>
      <c r="L22" s="91">
        <v>1028</v>
      </c>
      <c r="M22" s="89">
        <v>1016</v>
      </c>
    </row>
    <row r="23" spans="1:13" ht="42.95" customHeight="1">
      <c r="A23" s="98" t="s">
        <v>15</v>
      </c>
      <c r="B23" s="93">
        <v>14760</v>
      </c>
      <c r="C23" s="91">
        <v>7472</v>
      </c>
      <c r="D23" s="91">
        <v>7288</v>
      </c>
      <c r="E23" s="91">
        <v>7215</v>
      </c>
      <c r="F23" s="91">
        <v>3621</v>
      </c>
      <c r="G23" s="91">
        <v>3594</v>
      </c>
      <c r="H23" s="91">
        <v>5398</v>
      </c>
      <c r="I23" s="91">
        <v>2786</v>
      </c>
      <c r="J23" s="91">
        <v>2612</v>
      </c>
      <c r="K23" s="91">
        <v>2147</v>
      </c>
      <c r="L23" s="91">
        <v>1065</v>
      </c>
      <c r="M23" s="91">
        <v>1082</v>
      </c>
    </row>
    <row r="24" spans="1:13" ht="42.95" customHeight="1">
      <c r="A24" s="98" t="s">
        <v>30</v>
      </c>
      <c r="B24" s="93">
        <v>14972</v>
      </c>
      <c r="C24" s="92">
        <v>7579</v>
      </c>
      <c r="D24" s="92">
        <v>7393</v>
      </c>
      <c r="E24" s="92">
        <v>7232</v>
      </c>
      <c r="F24" s="92">
        <v>3630</v>
      </c>
      <c r="G24" s="92">
        <v>3602</v>
      </c>
      <c r="H24" s="92">
        <v>5678</v>
      </c>
      <c r="I24" s="92">
        <v>2931</v>
      </c>
      <c r="J24" s="92">
        <v>2747</v>
      </c>
      <c r="K24" s="92">
        <v>2062</v>
      </c>
      <c r="L24" s="92">
        <v>1023</v>
      </c>
      <c r="M24" s="92">
        <v>1039</v>
      </c>
    </row>
    <row r="25" spans="1:13" ht="42.95" customHeight="1">
      <c r="A25" s="104" t="s">
        <v>385</v>
      </c>
      <c r="B25" s="105">
        <v>14520</v>
      </c>
      <c r="C25" s="105">
        <v>7235</v>
      </c>
      <c r="D25" s="105">
        <v>7285</v>
      </c>
      <c r="E25" s="105">
        <v>7115</v>
      </c>
      <c r="F25" s="105">
        <v>3540</v>
      </c>
      <c r="G25" s="105">
        <v>3575</v>
      </c>
      <c r="H25" s="105">
        <v>5720</v>
      </c>
      <c r="I25" s="105">
        <v>3010</v>
      </c>
      <c r="J25" s="105">
        <v>2710</v>
      </c>
      <c r="K25" s="105">
        <v>1685</v>
      </c>
      <c r="L25" s="105">
        <v>685</v>
      </c>
      <c r="M25" s="105">
        <v>1000</v>
      </c>
    </row>
    <row r="26" spans="1:13" ht="42.95" customHeight="1" thickBot="1">
      <c r="A26" s="99" t="s">
        <v>388</v>
      </c>
      <c r="B26" s="62">
        <v>13588</v>
      </c>
      <c r="C26" s="62">
        <v>6761</v>
      </c>
      <c r="D26" s="62">
        <v>6827</v>
      </c>
      <c r="E26" s="68">
        <v>6794</v>
      </c>
      <c r="F26" s="62">
        <v>3414</v>
      </c>
      <c r="G26" s="62">
        <v>3380</v>
      </c>
      <c r="H26" s="68">
        <v>5353</v>
      </c>
      <c r="I26" s="62">
        <v>2817</v>
      </c>
      <c r="J26" s="62">
        <v>2536</v>
      </c>
      <c r="K26" s="68">
        <v>1441</v>
      </c>
      <c r="L26" s="62">
        <v>586</v>
      </c>
      <c r="M26" s="62">
        <v>855</v>
      </c>
    </row>
    <row r="27" spans="1:13">
      <c r="A27" s="32" t="s">
        <v>27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>
      <c r="A28" s="3" t="s">
        <v>4</v>
      </c>
    </row>
  </sheetData>
  <mergeCells count="45">
    <mergeCell ref="K9:M9"/>
    <mergeCell ref="K10:M10"/>
    <mergeCell ref="K11:M11"/>
    <mergeCell ref="K12:M12"/>
    <mergeCell ref="H9:J9"/>
    <mergeCell ref="H10:J10"/>
    <mergeCell ref="H11:J11"/>
    <mergeCell ref="H12:J12"/>
    <mergeCell ref="B9:D9"/>
    <mergeCell ref="B10:D10"/>
    <mergeCell ref="B11:D11"/>
    <mergeCell ref="B12:D12"/>
    <mergeCell ref="E9:G9"/>
    <mergeCell ref="E10:G10"/>
    <mergeCell ref="E11:G11"/>
    <mergeCell ref="E12:G12"/>
    <mergeCell ref="B5:M5"/>
    <mergeCell ref="B6:M6"/>
    <mergeCell ref="K8:M8"/>
    <mergeCell ref="A2:M2"/>
    <mergeCell ref="A3:M3"/>
    <mergeCell ref="J4:M4"/>
    <mergeCell ref="B7:D7"/>
    <mergeCell ref="B8:D8"/>
    <mergeCell ref="E7:G7"/>
    <mergeCell ref="E8:G8"/>
    <mergeCell ref="H7:J7"/>
    <mergeCell ref="H8:J8"/>
    <mergeCell ref="K7:M7"/>
    <mergeCell ref="A5:A8"/>
    <mergeCell ref="B13:D13"/>
    <mergeCell ref="E13:G13"/>
    <mergeCell ref="H13:J13"/>
    <mergeCell ref="K13:M13"/>
    <mergeCell ref="A16:A21"/>
    <mergeCell ref="B16:M16"/>
    <mergeCell ref="B17:M17"/>
    <mergeCell ref="B18:D18"/>
    <mergeCell ref="B19:D19"/>
    <mergeCell ref="E18:G18"/>
    <mergeCell ref="E19:G19"/>
    <mergeCell ref="H18:J18"/>
    <mergeCell ref="H19:J19"/>
    <mergeCell ref="K18:M18"/>
    <mergeCell ref="K19:M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topLeftCell="A4" zoomScale="120" zoomScaleNormal="100" zoomScaleSheetLayoutView="120" workbookViewId="0">
      <selection activeCell="C33" sqref="C33"/>
    </sheetView>
  </sheetViews>
  <sheetFormatPr defaultRowHeight="16.5"/>
  <cols>
    <col min="2" max="2" width="8.375" customWidth="1"/>
    <col min="3" max="3" width="6.875" customWidth="1"/>
    <col min="4" max="4" width="8.5" customWidth="1"/>
    <col min="5" max="5" width="6.875" customWidth="1"/>
    <col min="6" max="6" width="9.125" customWidth="1"/>
    <col min="7" max="7" width="6.875" customWidth="1"/>
    <col min="8" max="8" width="8.125" customWidth="1"/>
    <col min="9" max="9" width="6.875" customWidth="1"/>
    <col min="10" max="10" width="8.375" customWidth="1"/>
    <col min="11" max="11" width="6.875" customWidth="1"/>
  </cols>
  <sheetData>
    <row r="1" spans="1:11" ht="25.5">
      <c r="A1" s="413" t="s">
        <v>268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30" customHeight="1">
      <c r="A2" s="414" t="s">
        <v>239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30" customHeight="1" thickBot="1">
      <c r="A3" s="1" t="s">
        <v>240</v>
      </c>
      <c r="I3" s="415" t="s">
        <v>241</v>
      </c>
      <c r="J3" s="415"/>
      <c r="K3" s="415"/>
    </row>
    <row r="4" spans="1:11" s="26" customFormat="1">
      <c r="A4" s="452" t="s">
        <v>4</v>
      </c>
      <c r="B4" s="453" t="s">
        <v>367</v>
      </c>
      <c r="C4" s="470"/>
      <c r="D4" s="453" t="s">
        <v>371</v>
      </c>
      <c r="E4" s="470"/>
      <c r="F4" s="453" t="s">
        <v>368</v>
      </c>
      <c r="G4" s="470"/>
      <c r="H4" s="453" t="s">
        <v>369</v>
      </c>
      <c r="I4" s="470"/>
      <c r="J4" s="453" t="s">
        <v>370</v>
      </c>
      <c r="K4" s="454"/>
    </row>
    <row r="5" spans="1:11" s="26" customFormat="1" ht="16.5" customHeight="1">
      <c r="A5" s="399"/>
      <c r="B5" s="401"/>
      <c r="C5" s="416"/>
      <c r="D5" s="401"/>
      <c r="E5" s="416"/>
      <c r="F5" s="401"/>
      <c r="G5" s="416"/>
      <c r="H5" s="401"/>
      <c r="I5" s="416"/>
      <c r="J5" s="401"/>
      <c r="K5" s="402"/>
    </row>
    <row r="6" spans="1:11" s="26" customFormat="1" ht="12" customHeight="1">
      <c r="A6" s="399"/>
      <c r="B6" s="403"/>
      <c r="C6" s="408"/>
      <c r="D6" s="403"/>
      <c r="E6" s="408"/>
      <c r="F6" s="403"/>
      <c r="G6" s="408"/>
      <c r="H6" s="403"/>
      <c r="I6" s="408"/>
      <c r="J6" s="403"/>
      <c r="K6" s="404"/>
    </row>
    <row r="7" spans="1:11">
      <c r="A7" s="399"/>
      <c r="B7" s="25" t="s">
        <v>242</v>
      </c>
      <c r="C7" s="25" t="s">
        <v>244</v>
      </c>
      <c r="D7" s="25" t="s">
        <v>242</v>
      </c>
      <c r="E7" s="25" t="s">
        <v>244</v>
      </c>
      <c r="F7" s="25" t="s">
        <v>242</v>
      </c>
      <c r="G7" s="25" t="s">
        <v>244</v>
      </c>
      <c r="H7" s="25" t="s">
        <v>242</v>
      </c>
      <c r="I7" s="25" t="s">
        <v>244</v>
      </c>
      <c r="J7" s="25" t="s">
        <v>242</v>
      </c>
      <c r="K7" s="20" t="s">
        <v>244</v>
      </c>
    </row>
    <row r="8" spans="1:11" s="26" customFormat="1" ht="16.5" customHeight="1">
      <c r="A8" s="400"/>
      <c r="B8" s="49" t="s">
        <v>243</v>
      </c>
      <c r="C8" s="49" t="s">
        <v>245</v>
      </c>
      <c r="D8" s="49" t="s">
        <v>243</v>
      </c>
      <c r="E8" s="49" t="s">
        <v>245</v>
      </c>
      <c r="F8" s="49" t="s">
        <v>243</v>
      </c>
      <c r="G8" s="49" t="s">
        <v>245</v>
      </c>
      <c r="H8" s="49" t="s">
        <v>243</v>
      </c>
      <c r="I8" s="49" t="s">
        <v>245</v>
      </c>
      <c r="J8" s="49" t="s">
        <v>243</v>
      </c>
      <c r="K8" s="50" t="s">
        <v>245</v>
      </c>
    </row>
    <row r="9" spans="1:11" ht="20.25" customHeight="1">
      <c r="A9" s="98" t="s">
        <v>14</v>
      </c>
      <c r="B9" s="95">
        <v>438</v>
      </c>
      <c r="C9" s="92">
        <v>33373</v>
      </c>
      <c r="D9" s="90">
        <v>97</v>
      </c>
      <c r="E9" s="92">
        <v>1321</v>
      </c>
      <c r="F9" s="90">
        <v>4</v>
      </c>
      <c r="G9" s="90">
        <v>213</v>
      </c>
      <c r="H9" s="90">
        <v>13</v>
      </c>
      <c r="I9" s="92">
        <v>3700</v>
      </c>
      <c r="J9" s="90">
        <v>25</v>
      </c>
      <c r="K9" s="92">
        <v>19500</v>
      </c>
    </row>
    <row r="10" spans="1:11" ht="20.25" customHeight="1">
      <c r="A10" s="98" t="s">
        <v>15</v>
      </c>
      <c r="B10" s="95">
        <v>445</v>
      </c>
      <c r="C10" s="92">
        <v>27593</v>
      </c>
      <c r="D10" s="90">
        <v>86</v>
      </c>
      <c r="E10" s="92">
        <v>1065</v>
      </c>
      <c r="F10" s="90">
        <v>3</v>
      </c>
      <c r="G10" s="90">
        <v>167</v>
      </c>
      <c r="H10" s="90">
        <v>9</v>
      </c>
      <c r="I10" s="92">
        <v>4040</v>
      </c>
      <c r="J10" s="90">
        <v>54</v>
      </c>
      <c r="K10" s="92">
        <v>13422</v>
      </c>
    </row>
    <row r="11" spans="1:11" ht="20.25" customHeight="1">
      <c r="A11" s="98" t="s">
        <v>30</v>
      </c>
      <c r="B11" s="95">
        <v>480</v>
      </c>
      <c r="C11" s="92">
        <v>26909</v>
      </c>
      <c r="D11" s="90">
        <v>72</v>
      </c>
      <c r="E11" s="92">
        <v>875</v>
      </c>
      <c r="F11" s="90">
        <v>3</v>
      </c>
      <c r="G11" s="90">
        <v>175</v>
      </c>
      <c r="H11" s="90">
        <v>9</v>
      </c>
      <c r="I11" s="92">
        <v>3200</v>
      </c>
      <c r="J11" s="90">
        <v>24</v>
      </c>
      <c r="K11" s="92">
        <v>14110</v>
      </c>
    </row>
    <row r="12" spans="1:11" s="88" customFormat="1" ht="20.25" customHeight="1">
      <c r="A12" s="98" t="s">
        <v>385</v>
      </c>
      <c r="B12" s="95">
        <v>766</v>
      </c>
      <c r="C12" s="92">
        <v>31247</v>
      </c>
      <c r="D12" s="90">
        <v>67</v>
      </c>
      <c r="E12" s="92">
        <v>841</v>
      </c>
      <c r="F12" s="90">
        <v>3</v>
      </c>
      <c r="G12" s="90">
        <v>150</v>
      </c>
      <c r="H12" s="90">
        <v>7</v>
      </c>
      <c r="I12" s="92">
        <v>2550</v>
      </c>
      <c r="J12" s="90">
        <v>65</v>
      </c>
      <c r="K12" s="92">
        <v>19653</v>
      </c>
    </row>
    <row r="13" spans="1:11" ht="20.25" customHeight="1" thickBot="1">
      <c r="A13" s="46" t="s">
        <v>388</v>
      </c>
      <c r="B13" s="183">
        <v>508</v>
      </c>
      <c r="C13" s="185">
        <v>47699</v>
      </c>
      <c r="D13" s="184">
        <v>67</v>
      </c>
      <c r="E13" s="185">
        <v>903</v>
      </c>
      <c r="F13" s="184">
        <v>3</v>
      </c>
      <c r="G13" s="184">
        <v>117</v>
      </c>
      <c r="H13" s="184">
        <v>6</v>
      </c>
      <c r="I13" s="185">
        <v>3150</v>
      </c>
      <c r="J13" s="184">
        <v>292</v>
      </c>
      <c r="K13" s="185">
        <v>36399</v>
      </c>
    </row>
    <row r="14" spans="1:11" ht="17.25" thickBot="1">
      <c r="A14" s="547" t="s">
        <v>4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</row>
    <row r="15" spans="1:11" s="26" customFormat="1">
      <c r="A15" s="488" t="s">
        <v>4</v>
      </c>
      <c r="B15" s="453" t="s">
        <v>246</v>
      </c>
      <c r="C15" s="470"/>
      <c r="D15" s="453" t="s">
        <v>248</v>
      </c>
      <c r="E15" s="470"/>
      <c r="F15" s="453" t="s">
        <v>250</v>
      </c>
      <c r="G15" s="470"/>
      <c r="H15" s="453" t="s">
        <v>252</v>
      </c>
      <c r="I15" s="470"/>
      <c r="J15" s="453" t="s">
        <v>254</v>
      </c>
      <c r="K15" s="454"/>
    </row>
    <row r="16" spans="1:11" s="26" customFormat="1">
      <c r="A16" s="475"/>
      <c r="B16" s="403" t="s">
        <v>247</v>
      </c>
      <c r="C16" s="408"/>
      <c r="D16" s="403" t="s">
        <v>249</v>
      </c>
      <c r="E16" s="408"/>
      <c r="F16" s="403" t="s">
        <v>251</v>
      </c>
      <c r="G16" s="408"/>
      <c r="H16" s="403" t="s">
        <v>253</v>
      </c>
      <c r="I16" s="408"/>
      <c r="J16" s="403" t="s">
        <v>255</v>
      </c>
      <c r="K16" s="404"/>
    </row>
    <row r="17" spans="1:11" s="26" customFormat="1">
      <c r="A17" s="475"/>
      <c r="B17" s="25" t="s">
        <v>242</v>
      </c>
      <c r="C17" s="25" t="s">
        <v>244</v>
      </c>
      <c r="D17" s="25" t="s">
        <v>242</v>
      </c>
      <c r="E17" s="25" t="s">
        <v>244</v>
      </c>
      <c r="F17" s="25" t="s">
        <v>242</v>
      </c>
      <c r="G17" s="25" t="s">
        <v>244</v>
      </c>
      <c r="H17" s="25" t="s">
        <v>242</v>
      </c>
      <c r="I17" s="25" t="s">
        <v>244</v>
      </c>
      <c r="J17" s="25" t="s">
        <v>242</v>
      </c>
      <c r="K17" s="20" t="s">
        <v>244</v>
      </c>
    </row>
    <row r="18" spans="1:11" s="26" customFormat="1" ht="16.5" customHeight="1">
      <c r="A18" s="476"/>
      <c r="B18" s="49" t="s">
        <v>243</v>
      </c>
      <c r="C18" s="49" t="s">
        <v>245</v>
      </c>
      <c r="D18" s="49" t="s">
        <v>243</v>
      </c>
      <c r="E18" s="49" t="s">
        <v>245</v>
      </c>
      <c r="F18" s="49" t="s">
        <v>243</v>
      </c>
      <c r="G18" s="49" t="s">
        <v>245</v>
      </c>
      <c r="H18" s="49" t="s">
        <v>243</v>
      </c>
      <c r="I18" s="49" t="s">
        <v>245</v>
      </c>
      <c r="J18" s="49" t="s">
        <v>243</v>
      </c>
      <c r="K18" s="50" t="s">
        <v>245</v>
      </c>
    </row>
    <row r="19" spans="1:11" ht="20.25" customHeight="1">
      <c r="A19" s="98" t="s">
        <v>14</v>
      </c>
      <c r="B19" s="95">
        <v>1</v>
      </c>
      <c r="C19" s="90">
        <v>9</v>
      </c>
      <c r="D19" s="90">
        <v>31</v>
      </c>
      <c r="E19" s="90">
        <v>820</v>
      </c>
      <c r="F19" s="90" t="s">
        <v>44</v>
      </c>
      <c r="G19" s="90" t="s">
        <v>44</v>
      </c>
      <c r="H19" s="90">
        <v>4</v>
      </c>
      <c r="I19" s="90">
        <v>15</v>
      </c>
      <c r="J19" s="90">
        <v>7</v>
      </c>
      <c r="K19" s="90">
        <v>75</v>
      </c>
    </row>
    <row r="20" spans="1:11" ht="20.25" customHeight="1">
      <c r="A20" s="98" t="s">
        <v>15</v>
      </c>
      <c r="B20" s="95">
        <v>1</v>
      </c>
      <c r="C20" s="90">
        <v>18</v>
      </c>
      <c r="D20" s="90">
        <v>14</v>
      </c>
      <c r="E20" s="90">
        <v>481</v>
      </c>
      <c r="F20" s="90" t="s">
        <v>44</v>
      </c>
      <c r="G20" s="90" t="s">
        <v>44</v>
      </c>
      <c r="H20" s="90" t="s">
        <v>44</v>
      </c>
      <c r="I20" s="90" t="s">
        <v>44</v>
      </c>
      <c r="J20" s="90">
        <v>4</v>
      </c>
      <c r="K20" s="90">
        <v>49</v>
      </c>
    </row>
    <row r="21" spans="1:11" ht="20.25" customHeight="1">
      <c r="A21" s="98" t="s">
        <v>30</v>
      </c>
      <c r="B21" s="95">
        <v>2</v>
      </c>
      <c r="C21" s="90">
        <v>50</v>
      </c>
      <c r="D21" s="90">
        <v>19</v>
      </c>
      <c r="E21" s="90">
        <v>726</v>
      </c>
      <c r="F21" s="90" t="s">
        <v>202</v>
      </c>
      <c r="G21" s="90" t="s">
        <v>202</v>
      </c>
      <c r="H21" s="90">
        <v>4</v>
      </c>
      <c r="I21" s="90">
        <v>8</v>
      </c>
      <c r="J21" s="90">
        <v>4</v>
      </c>
      <c r="K21" s="90">
        <v>57</v>
      </c>
    </row>
    <row r="22" spans="1:11" s="88" customFormat="1" ht="20.25" customHeight="1">
      <c r="A22" s="98" t="s">
        <v>385</v>
      </c>
      <c r="B22" s="95">
        <v>2</v>
      </c>
      <c r="C22" s="90">
        <v>40</v>
      </c>
      <c r="D22" s="90">
        <v>30</v>
      </c>
      <c r="E22" s="90">
        <v>818</v>
      </c>
      <c r="F22" s="252" t="s">
        <v>669</v>
      </c>
      <c r="G22" s="252" t="s">
        <v>669</v>
      </c>
      <c r="H22" s="90">
        <v>1</v>
      </c>
      <c r="I22" s="90">
        <v>5</v>
      </c>
      <c r="J22" s="90">
        <v>7</v>
      </c>
      <c r="K22" s="90">
        <v>68</v>
      </c>
    </row>
    <row r="23" spans="1:11" ht="20.25" customHeight="1" thickBot="1">
      <c r="A23" s="46" t="s">
        <v>388</v>
      </c>
      <c r="B23" s="186">
        <v>2</v>
      </c>
      <c r="C23" s="187">
        <v>57</v>
      </c>
      <c r="D23" s="187">
        <v>34</v>
      </c>
      <c r="E23" s="187">
        <v>850</v>
      </c>
      <c r="F23" s="187" t="s">
        <v>44</v>
      </c>
      <c r="G23" s="187" t="s">
        <v>44</v>
      </c>
      <c r="H23" s="187">
        <v>2</v>
      </c>
      <c r="I23" s="187">
        <v>7</v>
      </c>
      <c r="J23" s="187">
        <v>8</v>
      </c>
      <c r="K23" s="187">
        <v>78</v>
      </c>
    </row>
    <row r="24" spans="1:11" ht="17.25" thickBot="1">
      <c r="A24" s="547" t="s">
        <v>4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</row>
    <row r="25" spans="1:11" s="26" customFormat="1">
      <c r="A25" s="488" t="s">
        <v>4</v>
      </c>
      <c r="B25" s="453" t="s">
        <v>256</v>
      </c>
      <c r="C25" s="470"/>
      <c r="D25" s="453" t="s">
        <v>258</v>
      </c>
      <c r="E25" s="470"/>
      <c r="F25" s="453" t="s">
        <v>260</v>
      </c>
      <c r="G25" s="470"/>
      <c r="H25" s="453" t="s">
        <v>262</v>
      </c>
      <c r="I25" s="470"/>
      <c r="J25" s="453" t="s">
        <v>264</v>
      </c>
      <c r="K25" s="454"/>
    </row>
    <row r="26" spans="1:11" s="26" customFormat="1">
      <c r="A26" s="475"/>
      <c r="B26" s="403" t="s">
        <v>257</v>
      </c>
      <c r="C26" s="408"/>
      <c r="D26" s="403" t="s">
        <v>259</v>
      </c>
      <c r="E26" s="408"/>
      <c r="F26" s="403" t="s">
        <v>261</v>
      </c>
      <c r="G26" s="408"/>
      <c r="H26" s="403" t="s">
        <v>263</v>
      </c>
      <c r="I26" s="408"/>
      <c r="J26" s="403" t="s">
        <v>265</v>
      </c>
      <c r="K26" s="404"/>
    </row>
    <row r="27" spans="1:11" s="26" customFormat="1">
      <c r="A27" s="475"/>
      <c r="B27" s="25" t="s">
        <v>242</v>
      </c>
      <c r="C27" s="25" t="s">
        <v>244</v>
      </c>
      <c r="D27" s="25" t="s">
        <v>242</v>
      </c>
      <c r="E27" s="25" t="s">
        <v>244</v>
      </c>
      <c r="F27" s="25" t="s">
        <v>242</v>
      </c>
      <c r="G27" s="25" t="s">
        <v>244</v>
      </c>
      <c r="H27" s="25" t="s">
        <v>242</v>
      </c>
      <c r="I27" s="25" t="s">
        <v>244</v>
      </c>
      <c r="J27" s="25" t="s">
        <v>242</v>
      </c>
      <c r="K27" s="20" t="s">
        <v>244</v>
      </c>
    </row>
    <row r="28" spans="1:11" s="26" customFormat="1" ht="16.5" customHeight="1">
      <c r="A28" s="476"/>
      <c r="B28" s="49" t="s">
        <v>243</v>
      </c>
      <c r="C28" s="49" t="s">
        <v>245</v>
      </c>
      <c r="D28" s="49" t="s">
        <v>243</v>
      </c>
      <c r="E28" s="49" t="s">
        <v>245</v>
      </c>
      <c r="F28" s="49" t="s">
        <v>243</v>
      </c>
      <c r="G28" s="49" t="s">
        <v>245</v>
      </c>
      <c r="H28" s="49" t="s">
        <v>243</v>
      </c>
      <c r="I28" s="49" t="s">
        <v>245</v>
      </c>
      <c r="J28" s="49" t="s">
        <v>243</v>
      </c>
      <c r="K28" s="50" t="s">
        <v>245</v>
      </c>
    </row>
    <row r="29" spans="1:11" ht="20.25" customHeight="1">
      <c r="A29" s="98" t="s">
        <v>14</v>
      </c>
      <c r="B29" s="95">
        <v>203</v>
      </c>
      <c r="C29" s="92">
        <v>2400</v>
      </c>
      <c r="D29" s="90">
        <v>7</v>
      </c>
      <c r="E29" s="92">
        <v>2020</v>
      </c>
      <c r="F29" s="90" t="s">
        <v>44</v>
      </c>
      <c r="G29" s="90" t="s">
        <v>44</v>
      </c>
      <c r="H29" s="90" t="s">
        <v>44</v>
      </c>
      <c r="I29" s="90" t="s">
        <v>44</v>
      </c>
      <c r="J29" s="90">
        <v>46</v>
      </c>
      <c r="K29" s="92">
        <v>3300</v>
      </c>
    </row>
    <row r="30" spans="1:11" ht="20.25" customHeight="1">
      <c r="A30" s="98" t="s">
        <v>15</v>
      </c>
      <c r="B30" s="95">
        <v>217</v>
      </c>
      <c r="C30" s="92">
        <v>2484</v>
      </c>
      <c r="D30" s="90">
        <v>12</v>
      </c>
      <c r="E30" s="92">
        <v>881</v>
      </c>
      <c r="F30" s="90" t="s">
        <v>44</v>
      </c>
      <c r="G30" s="90" t="s">
        <v>44</v>
      </c>
      <c r="H30" s="90">
        <v>2</v>
      </c>
      <c r="I30" s="90">
        <v>6</v>
      </c>
      <c r="J30" s="90">
        <v>43</v>
      </c>
      <c r="K30" s="92">
        <v>4980</v>
      </c>
    </row>
    <row r="31" spans="1:11" ht="20.25" customHeight="1">
      <c r="A31" s="98" t="s">
        <v>30</v>
      </c>
      <c r="B31" s="95">
        <v>285</v>
      </c>
      <c r="C31" s="92">
        <v>2611</v>
      </c>
      <c r="D31" s="90">
        <v>11</v>
      </c>
      <c r="E31" s="92">
        <v>1260</v>
      </c>
      <c r="F31" s="90" t="s">
        <v>202</v>
      </c>
      <c r="G31" s="90" t="s">
        <v>202</v>
      </c>
      <c r="H31" s="90" t="s">
        <v>202</v>
      </c>
      <c r="I31" s="90" t="s">
        <v>202</v>
      </c>
      <c r="J31" s="90">
        <v>47</v>
      </c>
      <c r="K31" s="92">
        <v>3837</v>
      </c>
    </row>
    <row r="32" spans="1:11" ht="20.25" customHeight="1">
      <c r="A32" s="106" t="s">
        <v>385</v>
      </c>
      <c r="B32" s="107">
        <v>526</v>
      </c>
      <c r="C32" s="105">
        <v>2704</v>
      </c>
      <c r="D32" s="117">
        <v>11</v>
      </c>
      <c r="E32" s="105">
        <v>1081</v>
      </c>
      <c r="F32" s="117">
        <v>1</v>
      </c>
      <c r="G32" s="117">
        <v>2</v>
      </c>
      <c r="H32" s="117">
        <v>3</v>
      </c>
      <c r="I32" s="117">
        <v>16</v>
      </c>
      <c r="J32" s="117">
        <v>43</v>
      </c>
      <c r="K32" s="105">
        <v>3319</v>
      </c>
    </row>
    <row r="33" spans="1:11" ht="20.25" customHeight="1" thickBot="1">
      <c r="A33" s="46" t="s">
        <v>388</v>
      </c>
      <c r="B33" s="190">
        <v>626</v>
      </c>
      <c r="C33" s="189">
        <v>3217</v>
      </c>
      <c r="D33" s="188">
        <v>10</v>
      </c>
      <c r="E33" s="189">
        <v>1135</v>
      </c>
      <c r="F33" s="188">
        <v>12</v>
      </c>
      <c r="G33" s="188">
        <v>47</v>
      </c>
      <c r="H33" s="188">
        <v>1</v>
      </c>
      <c r="I33" s="188">
        <v>10</v>
      </c>
      <c r="J33" s="188">
        <v>71</v>
      </c>
      <c r="K33" s="189">
        <v>4946</v>
      </c>
    </row>
    <row r="34" spans="1:11">
      <c r="A34" s="2" t="s">
        <v>27</v>
      </c>
    </row>
    <row r="35" spans="1:11">
      <c r="A35" s="2" t="s">
        <v>266</v>
      </c>
    </row>
    <row r="36" spans="1:11">
      <c r="A36" s="1" t="s">
        <v>267</v>
      </c>
    </row>
  </sheetData>
  <mergeCells count="33">
    <mergeCell ref="F4:G6"/>
    <mergeCell ref="A24:K24"/>
    <mergeCell ref="J4:K6"/>
    <mergeCell ref="D4:E6"/>
    <mergeCell ref="H25:I25"/>
    <mergeCell ref="A4:A8"/>
    <mergeCell ref="B4:C6"/>
    <mergeCell ref="H4:I6"/>
    <mergeCell ref="J25:K25"/>
    <mergeCell ref="J26:K26"/>
    <mergeCell ref="A14:K14"/>
    <mergeCell ref="A15:A18"/>
    <mergeCell ref="B15:C15"/>
    <mergeCell ref="B16:C16"/>
    <mergeCell ref="D15:E15"/>
    <mergeCell ref="D16:E16"/>
    <mergeCell ref="F15:G15"/>
    <mergeCell ref="A1:K1"/>
    <mergeCell ref="A2:K2"/>
    <mergeCell ref="I3:K3"/>
    <mergeCell ref="A25:A28"/>
    <mergeCell ref="B25:C25"/>
    <mergeCell ref="B26:C26"/>
    <mergeCell ref="D25:E25"/>
    <mergeCell ref="D26:E26"/>
    <mergeCell ref="F25:G25"/>
    <mergeCell ref="F26:G26"/>
    <mergeCell ref="F16:G16"/>
    <mergeCell ref="H15:I15"/>
    <mergeCell ref="H16:I16"/>
    <mergeCell ref="J15:K15"/>
    <mergeCell ref="J16:K16"/>
    <mergeCell ref="H26:I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topLeftCell="A10" zoomScale="115" zoomScaleNormal="100" zoomScaleSheetLayoutView="115" workbookViewId="0">
      <selection activeCell="K27" sqref="K27"/>
    </sheetView>
  </sheetViews>
  <sheetFormatPr defaultRowHeight="16.5"/>
  <cols>
    <col min="1" max="1" width="11.375" customWidth="1"/>
    <col min="2" max="2" width="8.25" customWidth="1"/>
    <col min="3" max="8" width="6.875" customWidth="1"/>
    <col min="9" max="9" width="5" customWidth="1"/>
    <col min="10" max="10" width="4.375" customWidth="1"/>
    <col min="11" max="11" width="10.375" bestFit="1" customWidth="1"/>
  </cols>
  <sheetData>
    <row r="1" spans="1:11" ht="34.5" customHeight="1"/>
    <row r="2" spans="1:11" ht="25.5">
      <c r="A2" s="413" t="s">
        <v>272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30" customHeight="1">
      <c r="A3" s="414" t="s">
        <v>269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25.5" customHeight="1" thickBot="1">
      <c r="A4" s="1" t="s">
        <v>270</v>
      </c>
      <c r="J4" s="415" t="s">
        <v>271</v>
      </c>
      <c r="K4" s="415"/>
    </row>
    <row r="5" spans="1:11" ht="57.75" customHeight="1">
      <c r="A5" s="51" t="s">
        <v>4</v>
      </c>
      <c r="B5" s="464" t="s">
        <v>297</v>
      </c>
      <c r="C5" s="469"/>
      <c r="D5" s="464" t="s">
        <v>298</v>
      </c>
      <c r="E5" s="469"/>
      <c r="F5" s="464" t="s">
        <v>299</v>
      </c>
      <c r="G5" s="469"/>
      <c r="H5" s="464" t="s">
        <v>300</v>
      </c>
      <c r="I5" s="469"/>
      <c r="J5" s="464" t="s">
        <v>301</v>
      </c>
      <c r="K5" s="465"/>
    </row>
    <row r="6" spans="1:11">
      <c r="A6" s="98" t="s">
        <v>28</v>
      </c>
      <c r="B6" s="478">
        <v>300</v>
      </c>
      <c r="C6" s="474"/>
      <c r="D6" s="474">
        <v>200</v>
      </c>
      <c r="E6" s="474"/>
      <c r="F6" s="535">
        <v>1500</v>
      </c>
      <c r="G6" s="535"/>
      <c r="H6" s="474" t="s">
        <v>44</v>
      </c>
      <c r="I6" s="474"/>
      <c r="J6" s="474" t="s">
        <v>44</v>
      </c>
      <c r="K6" s="474"/>
    </row>
    <row r="7" spans="1:11">
      <c r="A7" s="98" t="s">
        <v>29</v>
      </c>
      <c r="B7" s="483" t="s">
        <v>44</v>
      </c>
      <c r="C7" s="427"/>
      <c r="D7" s="427">
        <v>200</v>
      </c>
      <c r="E7" s="427"/>
      <c r="F7" s="422">
        <v>1000</v>
      </c>
      <c r="G7" s="422"/>
      <c r="H7" s="427" t="s">
        <v>44</v>
      </c>
      <c r="I7" s="427"/>
      <c r="J7" s="427" t="s">
        <v>44</v>
      </c>
      <c r="K7" s="427"/>
    </row>
    <row r="8" spans="1:11">
      <c r="A8" s="98" t="s">
        <v>30</v>
      </c>
      <c r="B8" s="483">
        <v>160</v>
      </c>
      <c r="C8" s="427"/>
      <c r="D8" s="427">
        <v>160</v>
      </c>
      <c r="E8" s="427"/>
      <c r="F8" s="553">
        <v>1000</v>
      </c>
      <c r="G8" s="553"/>
      <c r="H8" s="427" t="s">
        <v>202</v>
      </c>
      <c r="I8" s="427"/>
      <c r="J8" s="427" t="s">
        <v>202</v>
      </c>
      <c r="K8" s="427"/>
    </row>
    <row r="9" spans="1:11" s="88" customFormat="1">
      <c r="A9" s="98" t="s">
        <v>385</v>
      </c>
      <c r="B9" s="483">
        <v>160</v>
      </c>
      <c r="C9" s="427"/>
      <c r="D9" s="427">
        <v>160</v>
      </c>
      <c r="E9" s="427"/>
      <c r="F9" s="553">
        <v>1000</v>
      </c>
      <c r="G9" s="553"/>
      <c r="H9" s="427" t="s">
        <v>202</v>
      </c>
      <c r="I9" s="427"/>
      <c r="J9" s="427" t="s">
        <v>202</v>
      </c>
      <c r="K9" s="427"/>
    </row>
    <row r="10" spans="1:11">
      <c r="A10" s="66" t="s">
        <v>388</v>
      </c>
      <c r="B10" s="550">
        <v>140</v>
      </c>
      <c r="C10" s="548"/>
      <c r="D10" s="548">
        <v>140</v>
      </c>
      <c r="E10" s="548"/>
      <c r="F10" s="551">
        <v>1000</v>
      </c>
      <c r="G10" s="551"/>
      <c r="H10" s="548" t="s">
        <v>44</v>
      </c>
      <c r="I10" s="548"/>
      <c r="J10" s="548" t="s">
        <v>44</v>
      </c>
      <c r="K10" s="548"/>
    </row>
    <row r="11" spans="1:11" ht="43.5" customHeight="1">
      <c r="A11" s="55" t="s">
        <v>377</v>
      </c>
      <c r="B11" s="483">
        <v>20</v>
      </c>
      <c r="C11" s="427"/>
      <c r="D11" s="427">
        <v>20</v>
      </c>
      <c r="E11" s="427"/>
      <c r="F11" s="427">
        <v>700</v>
      </c>
      <c r="G11" s="427"/>
      <c r="H11" s="427" t="s">
        <v>396</v>
      </c>
      <c r="I11" s="427"/>
      <c r="J11" s="427" t="s">
        <v>396</v>
      </c>
      <c r="K11" s="427"/>
    </row>
    <row r="12" spans="1:11" ht="43.5" customHeight="1">
      <c r="A12" s="55" t="s">
        <v>378</v>
      </c>
      <c r="B12" s="483">
        <v>30</v>
      </c>
      <c r="C12" s="427"/>
      <c r="D12" s="427">
        <v>30</v>
      </c>
      <c r="E12" s="427"/>
      <c r="F12" s="427">
        <v>200</v>
      </c>
      <c r="G12" s="427"/>
      <c r="H12" s="427" t="s">
        <v>396</v>
      </c>
      <c r="I12" s="427"/>
      <c r="J12" s="427" t="s">
        <v>396</v>
      </c>
      <c r="K12" s="427"/>
    </row>
    <row r="13" spans="1:11" ht="43.5" customHeight="1">
      <c r="A13" s="55" t="s">
        <v>379</v>
      </c>
      <c r="B13" s="483">
        <v>20</v>
      </c>
      <c r="C13" s="427"/>
      <c r="D13" s="427">
        <v>20</v>
      </c>
      <c r="E13" s="427"/>
      <c r="F13" s="427" t="s">
        <v>44</v>
      </c>
      <c r="G13" s="427"/>
      <c r="H13" s="427" t="s">
        <v>396</v>
      </c>
      <c r="I13" s="427"/>
      <c r="J13" s="427" t="s">
        <v>396</v>
      </c>
      <c r="K13" s="427"/>
    </row>
    <row r="14" spans="1:11" ht="43.5" customHeight="1">
      <c r="A14" s="55" t="s">
        <v>380</v>
      </c>
      <c r="B14" s="483">
        <v>40</v>
      </c>
      <c r="C14" s="427"/>
      <c r="D14" s="427">
        <v>40</v>
      </c>
      <c r="E14" s="427"/>
      <c r="F14" s="427" t="s">
        <v>44</v>
      </c>
      <c r="G14" s="427"/>
      <c r="H14" s="427" t="s">
        <v>396</v>
      </c>
      <c r="I14" s="427"/>
      <c r="J14" s="427" t="s">
        <v>396</v>
      </c>
      <c r="K14" s="427"/>
    </row>
    <row r="15" spans="1:11" ht="43.5" customHeight="1" thickBot="1">
      <c r="A15" s="57" t="s">
        <v>381</v>
      </c>
      <c r="B15" s="554">
        <v>30</v>
      </c>
      <c r="C15" s="444"/>
      <c r="D15" s="444">
        <v>30</v>
      </c>
      <c r="E15" s="444"/>
      <c r="F15" s="444">
        <v>100</v>
      </c>
      <c r="G15" s="444"/>
      <c r="H15" s="444" t="s">
        <v>396</v>
      </c>
      <c r="I15" s="444"/>
      <c r="J15" s="444" t="s">
        <v>396</v>
      </c>
      <c r="K15" s="444"/>
    </row>
    <row r="16" spans="1:11" ht="17.25" thickBot="1">
      <c r="A16" s="547" t="s">
        <v>4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</row>
    <row r="17" spans="1:11" ht="47.25" customHeight="1">
      <c r="A17" s="51" t="s">
        <v>4</v>
      </c>
      <c r="B17" s="52" t="s">
        <v>302</v>
      </c>
      <c r="C17" s="555" t="s">
        <v>303</v>
      </c>
      <c r="D17" s="556"/>
      <c r="E17" s="555" t="s">
        <v>304</v>
      </c>
      <c r="F17" s="556"/>
      <c r="G17" s="555" t="s">
        <v>305</v>
      </c>
      <c r="H17" s="556"/>
      <c r="I17" s="555" t="s">
        <v>306</v>
      </c>
      <c r="J17" s="556"/>
      <c r="K17" s="53" t="s">
        <v>307</v>
      </c>
    </row>
    <row r="18" spans="1:11">
      <c r="A18" s="98" t="s">
        <v>28</v>
      </c>
      <c r="B18" s="93">
        <v>150000</v>
      </c>
      <c r="C18" s="425">
        <v>710</v>
      </c>
      <c r="D18" s="425"/>
      <c r="E18" s="425">
        <v>400</v>
      </c>
      <c r="F18" s="425"/>
      <c r="G18" s="425">
        <v>200</v>
      </c>
      <c r="H18" s="425"/>
      <c r="I18" s="420">
        <v>35500</v>
      </c>
      <c r="J18" s="420"/>
      <c r="K18" s="90" t="s">
        <v>44</v>
      </c>
    </row>
    <row r="19" spans="1:11">
      <c r="A19" s="98" t="s">
        <v>29</v>
      </c>
      <c r="B19" s="93">
        <v>150000</v>
      </c>
      <c r="C19" s="427">
        <v>670</v>
      </c>
      <c r="D19" s="427"/>
      <c r="E19" s="427">
        <v>400</v>
      </c>
      <c r="F19" s="427"/>
      <c r="G19" s="427">
        <v>200</v>
      </c>
      <c r="H19" s="427"/>
      <c r="I19" s="422">
        <v>10000</v>
      </c>
      <c r="J19" s="422"/>
      <c r="K19" s="90" t="s">
        <v>202</v>
      </c>
    </row>
    <row r="20" spans="1:11">
      <c r="A20" s="98" t="s">
        <v>30</v>
      </c>
      <c r="B20" s="93">
        <v>60000</v>
      </c>
      <c r="C20" s="427">
        <v>880</v>
      </c>
      <c r="D20" s="427"/>
      <c r="E20" s="427">
        <v>330</v>
      </c>
      <c r="F20" s="427"/>
      <c r="G20" s="427">
        <v>220</v>
      </c>
      <c r="H20" s="427"/>
      <c r="I20" s="422">
        <v>10940</v>
      </c>
      <c r="J20" s="422"/>
      <c r="K20" s="103">
        <v>11823</v>
      </c>
    </row>
    <row r="21" spans="1:11" s="88" customFormat="1">
      <c r="A21" s="98" t="s">
        <v>385</v>
      </c>
      <c r="B21" s="93">
        <v>24000</v>
      </c>
      <c r="C21" s="427">
        <v>940</v>
      </c>
      <c r="D21" s="427"/>
      <c r="E21" s="427">
        <v>330</v>
      </c>
      <c r="F21" s="427"/>
      <c r="G21" s="427">
        <v>240</v>
      </c>
      <c r="H21" s="427"/>
      <c r="I21" s="422">
        <v>9600</v>
      </c>
      <c r="J21" s="422"/>
      <c r="K21" s="103">
        <v>9700</v>
      </c>
    </row>
    <row r="22" spans="1:11">
      <c r="A22" s="66" t="s">
        <v>388</v>
      </c>
      <c r="B22" s="191">
        <v>42000</v>
      </c>
      <c r="C22" s="548">
        <v>870</v>
      </c>
      <c r="D22" s="548"/>
      <c r="E22" s="548">
        <v>280</v>
      </c>
      <c r="F22" s="548"/>
      <c r="G22" s="548">
        <v>200</v>
      </c>
      <c r="H22" s="548"/>
      <c r="I22" s="549">
        <v>9000</v>
      </c>
      <c r="J22" s="549"/>
      <c r="K22" s="193">
        <f>SUM(K23:K27)</f>
        <v>12685</v>
      </c>
    </row>
    <row r="23" spans="1:11" ht="45" customHeight="1">
      <c r="A23" s="55" t="s">
        <v>377</v>
      </c>
      <c r="B23" s="192">
        <v>1000</v>
      </c>
      <c r="C23" s="422">
        <v>196</v>
      </c>
      <c r="D23" s="422"/>
      <c r="E23" s="422">
        <v>30</v>
      </c>
      <c r="F23" s="422"/>
      <c r="G23" s="422">
        <v>20</v>
      </c>
      <c r="H23" s="422"/>
      <c r="I23" s="422">
        <v>7000</v>
      </c>
      <c r="J23" s="422"/>
      <c r="K23" s="196">
        <v>2000</v>
      </c>
    </row>
    <row r="24" spans="1:11" ht="45" customHeight="1">
      <c r="A24" s="55" t="s">
        <v>378</v>
      </c>
      <c r="B24" s="192">
        <v>35000</v>
      </c>
      <c r="C24" s="422">
        <v>251</v>
      </c>
      <c r="D24" s="422"/>
      <c r="E24" s="422">
        <v>70</v>
      </c>
      <c r="F24" s="422"/>
      <c r="G24" s="422">
        <v>50</v>
      </c>
      <c r="H24" s="422"/>
      <c r="I24" s="422">
        <v>1500</v>
      </c>
      <c r="J24" s="422"/>
      <c r="K24" s="196">
        <v>4430</v>
      </c>
    </row>
    <row r="25" spans="1:11" ht="45" customHeight="1">
      <c r="A25" s="55" t="s">
        <v>379</v>
      </c>
      <c r="B25" s="192">
        <v>1000</v>
      </c>
      <c r="C25" s="422">
        <v>217</v>
      </c>
      <c r="D25" s="422"/>
      <c r="E25" s="422">
        <v>40</v>
      </c>
      <c r="F25" s="422"/>
      <c r="G25" s="422">
        <v>30</v>
      </c>
      <c r="H25" s="422"/>
      <c r="I25" s="422">
        <v>0</v>
      </c>
      <c r="J25" s="422"/>
      <c r="K25" s="196">
        <v>2000</v>
      </c>
    </row>
    <row r="26" spans="1:11" ht="45" customHeight="1">
      <c r="A26" s="55" t="s">
        <v>380</v>
      </c>
      <c r="B26" s="192">
        <v>2000</v>
      </c>
      <c r="C26" s="422">
        <v>90</v>
      </c>
      <c r="D26" s="422"/>
      <c r="E26" s="422">
        <v>40</v>
      </c>
      <c r="F26" s="422"/>
      <c r="G26" s="422">
        <v>20</v>
      </c>
      <c r="H26" s="422"/>
      <c r="I26" s="422">
        <v>0</v>
      </c>
      <c r="J26" s="422"/>
      <c r="K26" s="196">
        <v>2255</v>
      </c>
    </row>
    <row r="27" spans="1:11" ht="45" customHeight="1" thickBot="1">
      <c r="A27" s="57" t="s">
        <v>381</v>
      </c>
      <c r="B27" s="195">
        <v>3000</v>
      </c>
      <c r="C27" s="552">
        <v>116</v>
      </c>
      <c r="D27" s="552"/>
      <c r="E27" s="552">
        <v>100</v>
      </c>
      <c r="F27" s="552"/>
      <c r="G27" s="552">
        <v>80</v>
      </c>
      <c r="H27" s="552"/>
      <c r="I27" s="552">
        <v>500</v>
      </c>
      <c r="J27" s="552"/>
      <c r="K27" s="194">
        <v>2000</v>
      </c>
    </row>
    <row r="28" spans="1:11">
      <c r="A28" s="2" t="s">
        <v>27</v>
      </c>
    </row>
    <row r="29" spans="1:11">
      <c r="A29" s="1" t="s">
        <v>4</v>
      </c>
    </row>
  </sheetData>
  <mergeCells count="103"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B15:C15"/>
    <mergeCell ref="B12:C12"/>
    <mergeCell ref="D15:E15"/>
    <mergeCell ref="F15:G15"/>
    <mergeCell ref="B13:C13"/>
    <mergeCell ref="A2:K2"/>
    <mergeCell ref="A3:K3"/>
    <mergeCell ref="J4:K4"/>
    <mergeCell ref="C20:D20"/>
    <mergeCell ref="E20:F20"/>
    <mergeCell ref="G20:H20"/>
    <mergeCell ref="I20:J20"/>
    <mergeCell ref="G17:H17"/>
    <mergeCell ref="I17:J17"/>
    <mergeCell ref="C17:D17"/>
    <mergeCell ref="E17:F17"/>
    <mergeCell ref="A16:K16"/>
    <mergeCell ref="H13:I13"/>
    <mergeCell ref="H14:I14"/>
    <mergeCell ref="H15:I15"/>
    <mergeCell ref="J13:K13"/>
    <mergeCell ref="J14:K14"/>
    <mergeCell ref="J15:K15"/>
    <mergeCell ref="F13:G13"/>
    <mergeCell ref="F14:G14"/>
    <mergeCell ref="J5:K5"/>
    <mergeCell ref="B6:C6"/>
    <mergeCell ref="D6:E6"/>
    <mergeCell ref="F6:G6"/>
    <mergeCell ref="F5:G5"/>
    <mergeCell ref="H5:I5"/>
    <mergeCell ref="B5:C5"/>
    <mergeCell ref="D5:E5"/>
    <mergeCell ref="B7:C7"/>
    <mergeCell ref="D7:E7"/>
    <mergeCell ref="F7:G7"/>
    <mergeCell ref="B8:C8"/>
    <mergeCell ref="D8:E8"/>
    <mergeCell ref="F8:G8"/>
    <mergeCell ref="J9:K9"/>
    <mergeCell ref="B9:C9"/>
    <mergeCell ref="D9:E9"/>
    <mergeCell ref="F9:G9"/>
    <mergeCell ref="H9:I9"/>
    <mergeCell ref="B11:C11"/>
    <mergeCell ref="D11:E11"/>
    <mergeCell ref="F11:G11"/>
    <mergeCell ref="C27:D27"/>
    <mergeCell ref="E24:F24"/>
    <mergeCell ref="E25:F25"/>
    <mergeCell ref="E23:F23"/>
    <mergeCell ref="I24:J24"/>
    <mergeCell ref="I25:J25"/>
    <mergeCell ref="I23:J23"/>
    <mergeCell ref="G23:H23"/>
    <mergeCell ref="I26:J26"/>
    <mergeCell ref="I27:J27"/>
    <mergeCell ref="G24:H24"/>
    <mergeCell ref="G25:H25"/>
    <mergeCell ref="G26:H26"/>
    <mergeCell ref="G27:H27"/>
    <mergeCell ref="E26:F26"/>
    <mergeCell ref="E27:F27"/>
    <mergeCell ref="C23:D23"/>
    <mergeCell ref="C24:D24"/>
    <mergeCell ref="C25:D25"/>
    <mergeCell ref="C26:D26"/>
    <mergeCell ref="C22:D22"/>
    <mergeCell ref="E22:F22"/>
    <mergeCell ref="G22:H22"/>
    <mergeCell ref="I22:J22"/>
    <mergeCell ref="H6:I6"/>
    <mergeCell ref="H7:I7"/>
    <mergeCell ref="H8:I8"/>
    <mergeCell ref="J6:K6"/>
    <mergeCell ref="J7:K7"/>
    <mergeCell ref="J8:K8"/>
    <mergeCell ref="J11:K11"/>
    <mergeCell ref="J12:K12"/>
    <mergeCell ref="B10:C10"/>
    <mergeCell ref="D10:E10"/>
    <mergeCell ref="F10:G10"/>
    <mergeCell ref="H10:I10"/>
    <mergeCell ref="J10:K10"/>
    <mergeCell ref="H11:I11"/>
    <mergeCell ref="H12:I12"/>
    <mergeCell ref="B14:C14"/>
    <mergeCell ref="D12:E12"/>
    <mergeCell ref="D13:E13"/>
    <mergeCell ref="D14:E14"/>
    <mergeCell ref="F12:G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Normal="100" zoomScaleSheetLayoutView="100" workbookViewId="0">
      <selection activeCell="E12" sqref="E12"/>
    </sheetView>
  </sheetViews>
  <sheetFormatPr defaultRowHeight="16.5"/>
  <cols>
    <col min="2" max="5" width="8.25" customWidth="1"/>
    <col min="6" max="6" width="9.25" customWidth="1"/>
    <col min="7" max="7" width="8.25" customWidth="1"/>
    <col min="8" max="8" width="9.125" customWidth="1"/>
    <col min="9" max="9" width="9.5" customWidth="1"/>
    <col min="11" max="11" width="8.125" customWidth="1"/>
    <col min="12" max="12" width="9" customWidth="1"/>
    <col min="13" max="13" width="8.125" customWidth="1"/>
    <col min="14" max="14" width="9" customWidth="1"/>
    <col min="15" max="18" width="8.125" customWidth="1"/>
    <col min="19" max="19" width="10.375" customWidth="1"/>
  </cols>
  <sheetData>
    <row r="1" spans="1:19" ht="25.5">
      <c r="A1" s="413" t="s">
        <v>295</v>
      </c>
      <c r="B1" s="413"/>
      <c r="C1" s="413"/>
      <c r="D1" s="413"/>
      <c r="E1" s="413"/>
      <c r="F1" s="413"/>
      <c r="G1" s="413"/>
      <c r="H1" s="413"/>
      <c r="I1" s="413"/>
      <c r="J1" s="413" t="s">
        <v>296</v>
      </c>
      <c r="K1" s="413"/>
      <c r="L1" s="413"/>
      <c r="M1" s="413"/>
      <c r="N1" s="413"/>
      <c r="O1" s="413"/>
      <c r="P1" s="413"/>
      <c r="Q1" s="413"/>
      <c r="R1" s="413"/>
      <c r="S1" s="413"/>
    </row>
    <row r="2" spans="1:19">
      <c r="A2" s="557" t="s">
        <v>273</v>
      </c>
      <c r="B2" s="557"/>
      <c r="C2" s="557"/>
      <c r="D2" s="557"/>
      <c r="E2" s="557"/>
      <c r="F2" s="557"/>
      <c r="G2" s="557"/>
      <c r="H2" s="557"/>
      <c r="I2" s="557"/>
      <c r="J2" s="557" t="s">
        <v>290</v>
      </c>
      <c r="K2" s="557"/>
      <c r="L2" s="557"/>
      <c r="M2" s="557"/>
      <c r="N2" s="557"/>
      <c r="O2" s="557"/>
      <c r="P2" s="557"/>
      <c r="Q2" s="557"/>
      <c r="R2" s="557"/>
      <c r="S2" s="557"/>
    </row>
    <row r="3" spans="1:19" ht="17.25" thickBot="1">
      <c r="A3" s="1" t="s">
        <v>274</v>
      </c>
      <c r="G3" s="415" t="s">
        <v>275</v>
      </c>
      <c r="H3" s="415"/>
      <c r="I3" s="415"/>
      <c r="J3" s="1" t="s">
        <v>274</v>
      </c>
      <c r="P3" s="415" t="s">
        <v>275</v>
      </c>
      <c r="Q3" s="415"/>
      <c r="R3" s="415"/>
      <c r="S3" s="415"/>
    </row>
    <row r="4" spans="1:19" ht="27">
      <c r="A4" s="452" t="s">
        <v>4</v>
      </c>
      <c r="B4" s="47" t="s">
        <v>95</v>
      </c>
      <c r="C4" s="47" t="s">
        <v>276</v>
      </c>
      <c r="D4" s="47" t="s">
        <v>278</v>
      </c>
      <c r="E4" s="453" t="s">
        <v>280</v>
      </c>
      <c r="F4" s="454"/>
      <c r="G4" s="454"/>
      <c r="H4" s="454"/>
      <c r="I4" s="454"/>
      <c r="J4" s="54" t="s">
        <v>317</v>
      </c>
      <c r="K4" s="453" t="s">
        <v>292</v>
      </c>
      <c r="L4" s="454"/>
      <c r="M4" s="454"/>
      <c r="N4" s="454"/>
      <c r="O4" s="454"/>
      <c r="P4" s="454"/>
      <c r="Q4" s="470"/>
      <c r="R4" s="449" t="s">
        <v>382</v>
      </c>
      <c r="S4" s="560" t="s">
        <v>4</v>
      </c>
    </row>
    <row r="5" spans="1:19" ht="32.25" customHeight="1">
      <c r="A5" s="399"/>
      <c r="B5" s="450" t="s">
        <v>8</v>
      </c>
      <c r="C5" s="450" t="s">
        <v>277</v>
      </c>
      <c r="D5" s="450" t="s">
        <v>279</v>
      </c>
      <c r="E5" s="403" t="s">
        <v>281</v>
      </c>
      <c r="F5" s="404"/>
      <c r="G5" s="404"/>
      <c r="H5" s="404"/>
      <c r="I5" s="404"/>
      <c r="J5" s="558" t="s">
        <v>291</v>
      </c>
      <c r="K5" s="403" t="s">
        <v>293</v>
      </c>
      <c r="L5" s="404"/>
      <c r="M5" s="404"/>
      <c r="N5" s="404"/>
      <c r="O5" s="404"/>
      <c r="P5" s="404"/>
      <c r="Q5" s="408"/>
      <c r="R5" s="450"/>
      <c r="S5" s="483"/>
    </row>
    <row r="6" spans="1:19" ht="42.75" customHeight="1">
      <c r="A6" s="399"/>
      <c r="B6" s="450"/>
      <c r="C6" s="450"/>
      <c r="D6" s="450"/>
      <c r="E6" s="25" t="s">
        <v>282</v>
      </c>
      <c r="F6" s="25" t="s">
        <v>283</v>
      </c>
      <c r="G6" s="25" t="s">
        <v>285</v>
      </c>
      <c r="H6" s="25" t="s">
        <v>286</v>
      </c>
      <c r="I6" s="20" t="s">
        <v>288</v>
      </c>
      <c r="J6" s="558"/>
      <c r="K6" s="25" t="s">
        <v>282</v>
      </c>
      <c r="L6" s="25" t="s">
        <v>294</v>
      </c>
      <c r="M6" s="25" t="s">
        <v>308</v>
      </c>
      <c r="N6" s="25" t="s">
        <v>372</v>
      </c>
      <c r="O6" s="25" t="s">
        <v>373</v>
      </c>
      <c r="P6" s="25" t="s">
        <v>374</v>
      </c>
      <c r="Q6" s="25" t="s">
        <v>375</v>
      </c>
      <c r="R6" s="450"/>
      <c r="S6" s="483"/>
    </row>
    <row r="7" spans="1:19" ht="67.5">
      <c r="A7" s="468"/>
      <c r="B7" s="466"/>
      <c r="C7" s="466"/>
      <c r="D7" s="466"/>
      <c r="E7" s="23" t="s">
        <v>309</v>
      </c>
      <c r="F7" s="23" t="s">
        <v>284</v>
      </c>
      <c r="G7" s="23" t="s">
        <v>310</v>
      </c>
      <c r="H7" s="23" t="s">
        <v>287</v>
      </c>
      <c r="I7" s="22" t="s">
        <v>289</v>
      </c>
      <c r="J7" s="559"/>
      <c r="K7" s="23" t="s">
        <v>309</v>
      </c>
      <c r="L7" s="23" t="s">
        <v>311</v>
      </c>
      <c r="M7" s="23" t="s">
        <v>312</v>
      </c>
      <c r="N7" s="23" t="s">
        <v>313</v>
      </c>
      <c r="O7" s="23" t="s">
        <v>314</v>
      </c>
      <c r="P7" s="23" t="s">
        <v>315</v>
      </c>
      <c r="Q7" s="23" t="s">
        <v>316</v>
      </c>
      <c r="R7" s="466"/>
      <c r="S7" s="561"/>
    </row>
    <row r="8" spans="1:19" ht="23.25" customHeight="1">
      <c r="A8" s="98" t="s">
        <v>14</v>
      </c>
      <c r="B8" s="95">
        <v>258</v>
      </c>
      <c r="C8" s="90" t="s">
        <v>44</v>
      </c>
      <c r="D8" s="90" t="s">
        <v>44</v>
      </c>
      <c r="E8" s="90">
        <v>59</v>
      </c>
      <c r="F8" s="90">
        <v>13</v>
      </c>
      <c r="G8" s="90">
        <v>45</v>
      </c>
      <c r="H8" s="90">
        <v>1</v>
      </c>
      <c r="I8" s="90" t="s">
        <v>44</v>
      </c>
      <c r="J8" s="90" t="s">
        <v>44</v>
      </c>
      <c r="K8" s="90">
        <v>199</v>
      </c>
      <c r="L8" s="90">
        <v>165</v>
      </c>
      <c r="M8" s="90" t="s">
        <v>44</v>
      </c>
      <c r="N8" s="90">
        <v>23</v>
      </c>
      <c r="O8" s="90">
        <v>10</v>
      </c>
      <c r="P8" s="90">
        <v>1</v>
      </c>
      <c r="Q8" s="90" t="s">
        <v>202</v>
      </c>
      <c r="R8" s="12"/>
      <c r="S8" s="90" t="s">
        <v>14</v>
      </c>
    </row>
    <row r="9" spans="1:19" ht="23.25" customHeight="1">
      <c r="A9" s="98" t="s">
        <v>15</v>
      </c>
      <c r="B9" s="95">
        <v>263</v>
      </c>
      <c r="C9" s="90" t="s">
        <v>44</v>
      </c>
      <c r="D9" s="90" t="s">
        <v>44</v>
      </c>
      <c r="E9" s="90">
        <v>54</v>
      </c>
      <c r="F9" s="90">
        <v>15</v>
      </c>
      <c r="G9" s="90">
        <v>38</v>
      </c>
      <c r="H9" s="90">
        <v>1</v>
      </c>
      <c r="I9" s="90" t="s">
        <v>44</v>
      </c>
      <c r="J9" s="90" t="s">
        <v>44</v>
      </c>
      <c r="K9" s="90">
        <v>209</v>
      </c>
      <c r="L9" s="90">
        <v>170</v>
      </c>
      <c r="M9" s="90" t="s">
        <v>44</v>
      </c>
      <c r="N9" s="90">
        <v>21</v>
      </c>
      <c r="O9" s="90">
        <v>17</v>
      </c>
      <c r="P9" s="90" t="s">
        <v>44</v>
      </c>
      <c r="Q9" s="90">
        <v>1</v>
      </c>
      <c r="R9" s="12"/>
      <c r="S9" s="90" t="s">
        <v>15</v>
      </c>
    </row>
    <row r="10" spans="1:19" ht="23.25" customHeight="1">
      <c r="A10" s="98" t="s">
        <v>30</v>
      </c>
      <c r="B10" s="95">
        <v>262</v>
      </c>
      <c r="C10" s="90" t="s">
        <v>202</v>
      </c>
      <c r="D10" s="90" t="s">
        <v>202</v>
      </c>
      <c r="E10" s="90">
        <v>54</v>
      </c>
      <c r="F10" s="90">
        <v>16</v>
      </c>
      <c r="G10" s="90">
        <v>37</v>
      </c>
      <c r="H10" s="90">
        <v>1</v>
      </c>
      <c r="I10" s="90" t="s">
        <v>202</v>
      </c>
      <c r="J10" s="90">
        <v>4</v>
      </c>
      <c r="K10" s="90">
        <v>204</v>
      </c>
      <c r="L10" s="90">
        <v>157</v>
      </c>
      <c r="M10" s="90" t="s">
        <v>202</v>
      </c>
      <c r="N10" s="90">
        <v>26</v>
      </c>
      <c r="O10" s="90">
        <v>20</v>
      </c>
      <c r="P10" s="90" t="s">
        <v>202</v>
      </c>
      <c r="Q10" s="90">
        <v>1</v>
      </c>
      <c r="R10" s="12"/>
      <c r="S10" s="90" t="s">
        <v>30</v>
      </c>
    </row>
    <row r="11" spans="1:19" s="88" customFormat="1" ht="23.25" customHeight="1">
      <c r="A11" s="98" t="s">
        <v>385</v>
      </c>
      <c r="B11" s="95">
        <f>SUM(E11,J11,K11,R11)</f>
        <v>289</v>
      </c>
      <c r="C11" s="367" t="s">
        <v>672</v>
      </c>
      <c r="D11" s="90"/>
      <c r="E11" s="90">
        <f>SUM(F11:I11)</f>
        <v>49</v>
      </c>
      <c r="F11" s="90">
        <v>11</v>
      </c>
      <c r="G11" s="90">
        <v>37</v>
      </c>
      <c r="H11" s="90">
        <v>1</v>
      </c>
      <c r="I11" s="90" t="s">
        <v>392</v>
      </c>
      <c r="J11" s="90">
        <v>6</v>
      </c>
      <c r="K11" s="90">
        <v>195</v>
      </c>
      <c r="L11" s="90">
        <v>155</v>
      </c>
      <c r="M11" s="90" t="s">
        <v>202</v>
      </c>
      <c r="N11" s="90">
        <v>29</v>
      </c>
      <c r="O11" s="90">
        <v>19</v>
      </c>
      <c r="P11" s="90" t="s">
        <v>392</v>
      </c>
      <c r="Q11" s="90">
        <v>1</v>
      </c>
      <c r="R11" s="12">
        <v>39</v>
      </c>
      <c r="S11" s="90" t="s">
        <v>385</v>
      </c>
    </row>
    <row r="12" spans="1:19" ht="23.25" customHeight="1">
      <c r="A12" s="66" t="s">
        <v>388</v>
      </c>
      <c r="B12" s="368">
        <f>SUM(E12,J12,K12,R12)</f>
        <v>320</v>
      </c>
      <c r="C12" s="199" t="s">
        <v>44</v>
      </c>
      <c r="D12" s="369"/>
      <c r="E12" s="199">
        <f>SUM(F12:I12)</f>
        <v>51</v>
      </c>
      <c r="F12" s="199">
        <v>15</v>
      </c>
      <c r="G12" s="199">
        <v>34</v>
      </c>
      <c r="H12" s="199">
        <v>1</v>
      </c>
      <c r="I12" s="199">
        <v>1</v>
      </c>
      <c r="J12" s="199">
        <v>6</v>
      </c>
      <c r="K12" s="199">
        <f>SUM(K13:K17)</f>
        <v>208</v>
      </c>
      <c r="L12" s="199">
        <f>SUM(L13:L17)</f>
        <v>155</v>
      </c>
      <c r="M12" s="199" t="s">
        <v>44</v>
      </c>
      <c r="N12" s="199">
        <v>31</v>
      </c>
      <c r="O12" s="199">
        <v>20</v>
      </c>
      <c r="P12" s="199">
        <v>1</v>
      </c>
      <c r="Q12" s="199">
        <v>1</v>
      </c>
      <c r="R12" s="198">
        <v>55</v>
      </c>
      <c r="S12" s="102" t="s">
        <v>388</v>
      </c>
    </row>
    <row r="13" spans="1:19" ht="51.75" customHeight="1">
      <c r="A13" s="55" t="s">
        <v>377</v>
      </c>
      <c r="B13" s="122">
        <f t="shared" ref="B13:B17" si="0">SUM(E13,J13,K13,R13)</f>
        <v>121</v>
      </c>
      <c r="C13" s="200" t="s">
        <v>44</v>
      </c>
      <c r="D13" s="200" t="s">
        <v>44</v>
      </c>
      <c r="E13" s="370">
        <f t="shared" ref="E13:E17" si="1">SUM(F13:I13)</f>
        <v>29</v>
      </c>
      <c r="F13" s="200">
        <v>10</v>
      </c>
      <c r="G13" s="200">
        <v>17</v>
      </c>
      <c r="H13" s="200">
        <v>1</v>
      </c>
      <c r="I13" s="200">
        <v>1</v>
      </c>
      <c r="J13" s="200">
        <v>1</v>
      </c>
      <c r="K13" s="200">
        <f>SUM(L13:Q13)</f>
        <v>77</v>
      </c>
      <c r="L13" s="200">
        <v>55</v>
      </c>
      <c r="M13" s="200" t="s">
        <v>44</v>
      </c>
      <c r="N13" s="200">
        <v>13</v>
      </c>
      <c r="O13" s="200">
        <v>8</v>
      </c>
      <c r="P13" s="200">
        <v>1</v>
      </c>
      <c r="Q13" s="200" t="s">
        <v>44</v>
      </c>
      <c r="R13" s="197">
        <v>14</v>
      </c>
      <c r="S13" s="58" t="s">
        <v>45</v>
      </c>
    </row>
    <row r="14" spans="1:19" ht="51.75" customHeight="1">
      <c r="A14" s="55" t="s">
        <v>378</v>
      </c>
      <c r="B14" s="122">
        <f t="shared" si="0"/>
        <v>20</v>
      </c>
      <c r="C14" s="200" t="s">
        <v>44</v>
      </c>
      <c r="D14" s="200" t="s">
        <v>44</v>
      </c>
      <c r="E14" s="370">
        <f t="shared" si="1"/>
        <v>3</v>
      </c>
      <c r="F14" s="200" t="s">
        <v>44</v>
      </c>
      <c r="G14" s="200">
        <v>3</v>
      </c>
      <c r="H14" s="200" t="s">
        <v>44</v>
      </c>
      <c r="I14" s="200" t="s">
        <v>44</v>
      </c>
      <c r="J14" s="200" t="s">
        <v>44</v>
      </c>
      <c r="K14" s="386">
        <f t="shared" ref="K14:K17" si="2">SUM(L14:Q14)</f>
        <v>14</v>
      </c>
      <c r="L14" s="200">
        <v>11</v>
      </c>
      <c r="M14" s="200" t="s">
        <v>44</v>
      </c>
      <c r="N14" s="200" t="s">
        <v>44</v>
      </c>
      <c r="O14" s="200">
        <v>2</v>
      </c>
      <c r="P14" s="200" t="s">
        <v>44</v>
      </c>
      <c r="Q14" s="200">
        <v>1</v>
      </c>
      <c r="R14" s="197">
        <v>3</v>
      </c>
      <c r="S14" s="58" t="s">
        <v>46</v>
      </c>
    </row>
    <row r="15" spans="1:19" ht="51.75" customHeight="1">
      <c r="A15" s="55" t="s">
        <v>379</v>
      </c>
      <c r="B15" s="122">
        <f t="shared" si="0"/>
        <v>86</v>
      </c>
      <c r="C15" s="200" t="s">
        <v>44</v>
      </c>
      <c r="D15" s="200" t="s">
        <v>44</v>
      </c>
      <c r="E15" s="370">
        <f t="shared" si="1"/>
        <v>12</v>
      </c>
      <c r="F15" s="200">
        <v>5</v>
      </c>
      <c r="G15" s="200">
        <v>7</v>
      </c>
      <c r="H15" s="200" t="s">
        <v>44</v>
      </c>
      <c r="I15" s="200" t="s">
        <v>44</v>
      </c>
      <c r="J15" s="200">
        <v>4</v>
      </c>
      <c r="K15" s="386">
        <f t="shared" si="2"/>
        <v>41</v>
      </c>
      <c r="L15" s="200">
        <v>23</v>
      </c>
      <c r="M15" s="200" t="s">
        <v>44</v>
      </c>
      <c r="N15" s="200">
        <v>15</v>
      </c>
      <c r="O15" s="200">
        <v>3</v>
      </c>
      <c r="P15" s="200" t="s">
        <v>44</v>
      </c>
      <c r="Q15" s="200" t="s">
        <v>44</v>
      </c>
      <c r="R15" s="197">
        <v>29</v>
      </c>
      <c r="S15" s="58" t="s">
        <v>48</v>
      </c>
    </row>
    <row r="16" spans="1:19" ht="51.75" customHeight="1">
      <c r="A16" s="55" t="s">
        <v>380</v>
      </c>
      <c r="B16" s="122">
        <f t="shared" si="0"/>
        <v>33</v>
      </c>
      <c r="C16" s="200" t="s">
        <v>44</v>
      </c>
      <c r="D16" s="200" t="s">
        <v>44</v>
      </c>
      <c r="E16" s="370">
        <f t="shared" si="1"/>
        <v>3</v>
      </c>
      <c r="F16" s="200" t="s">
        <v>44</v>
      </c>
      <c r="G16" s="200">
        <v>3</v>
      </c>
      <c r="H16" s="200" t="s">
        <v>44</v>
      </c>
      <c r="I16" s="200" t="s">
        <v>44</v>
      </c>
      <c r="J16" s="200">
        <v>1</v>
      </c>
      <c r="K16" s="386">
        <f t="shared" si="2"/>
        <v>23</v>
      </c>
      <c r="L16" s="200">
        <v>14</v>
      </c>
      <c r="M16" s="200" t="s">
        <v>44</v>
      </c>
      <c r="N16" s="200">
        <v>3</v>
      </c>
      <c r="O16" s="200">
        <v>6</v>
      </c>
      <c r="P16" s="200" t="s">
        <v>44</v>
      </c>
      <c r="Q16" s="200" t="s">
        <v>44</v>
      </c>
      <c r="R16" s="197">
        <v>6</v>
      </c>
      <c r="S16" s="58" t="s">
        <v>47</v>
      </c>
    </row>
    <row r="17" spans="1:19" ht="51.75" customHeight="1" thickBot="1">
      <c r="A17" s="57" t="s">
        <v>381</v>
      </c>
      <c r="B17" s="373">
        <f t="shared" si="0"/>
        <v>60</v>
      </c>
      <c r="C17" s="201" t="s">
        <v>44</v>
      </c>
      <c r="D17" s="201" t="s">
        <v>44</v>
      </c>
      <c r="E17" s="372">
        <f t="shared" si="1"/>
        <v>4</v>
      </c>
      <c r="F17" s="201" t="s">
        <v>44</v>
      </c>
      <c r="G17" s="201">
        <v>4</v>
      </c>
      <c r="H17" s="201" t="s">
        <v>44</v>
      </c>
      <c r="I17" s="201" t="s">
        <v>44</v>
      </c>
      <c r="J17" s="201" t="s">
        <v>44</v>
      </c>
      <c r="K17" s="387">
        <f t="shared" si="2"/>
        <v>53</v>
      </c>
      <c r="L17" s="201">
        <v>52</v>
      </c>
      <c r="M17" s="201" t="s">
        <v>44</v>
      </c>
      <c r="N17" s="201" t="s">
        <v>44</v>
      </c>
      <c r="O17" s="201">
        <v>1</v>
      </c>
      <c r="P17" s="201" t="s">
        <v>44</v>
      </c>
      <c r="Q17" s="201" t="s">
        <v>44</v>
      </c>
      <c r="R17" s="202">
        <v>3</v>
      </c>
      <c r="S17" s="59" t="s">
        <v>49</v>
      </c>
    </row>
    <row r="18" spans="1:19">
      <c r="A18" s="2" t="s">
        <v>27</v>
      </c>
      <c r="J18" s="2" t="s">
        <v>27</v>
      </c>
    </row>
    <row r="19" spans="1:19">
      <c r="A19" s="60" t="s">
        <v>383</v>
      </c>
    </row>
    <row r="20" spans="1:19">
      <c r="A20" s="3" t="s">
        <v>4</v>
      </c>
    </row>
  </sheetData>
  <mergeCells count="17">
    <mergeCell ref="J1:S1"/>
    <mergeCell ref="J2:S2"/>
    <mergeCell ref="P3:S3"/>
    <mergeCell ref="C5:C7"/>
    <mergeCell ref="D5:D7"/>
    <mergeCell ref="J5:J7"/>
    <mergeCell ref="R4:R7"/>
    <mergeCell ref="S4:S7"/>
    <mergeCell ref="K4:Q4"/>
    <mergeCell ref="K5:Q5"/>
    <mergeCell ref="A4:A7"/>
    <mergeCell ref="E4:I4"/>
    <mergeCell ref="E5:I5"/>
    <mergeCell ref="B5:B7"/>
    <mergeCell ref="A1:I1"/>
    <mergeCell ref="A2:I2"/>
    <mergeCell ref="G3:I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colBreaks count="1" manualBreakCount="1">
    <brk id="9" max="1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Normal="100" zoomScaleSheetLayoutView="100" workbookViewId="0">
      <selection activeCell="Q17" sqref="Q17"/>
    </sheetView>
  </sheetViews>
  <sheetFormatPr defaultRowHeight="16.5"/>
  <cols>
    <col min="1" max="1" width="9" style="132"/>
    <col min="2" max="3" width="7.125" style="132" customWidth="1"/>
    <col min="4" max="4" width="9.5" style="132" customWidth="1"/>
    <col min="5" max="5" width="11" style="132" customWidth="1"/>
    <col min="6" max="6" width="6.375" style="132" customWidth="1"/>
    <col min="7" max="7" width="8" style="132" customWidth="1"/>
    <col min="8" max="8" width="6.375" style="132" customWidth="1"/>
    <col min="9" max="9" width="7.875" style="132" customWidth="1"/>
    <col min="10" max="10" width="7.5" style="132" customWidth="1"/>
    <col min="11" max="11" width="6.5" style="132" customWidth="1"/>
    <col min="12" max="12" width="8.125" style="132" customWidth="1"/>
    <col min="13" max="16384" width="9" style="132"/>
  </cols>
  <sheetData>
    <row r="1" spans="1:12" ht="25.5">
      <c r="A1" s="413" t="s">
        <v>524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30" customHeight="1">
      <c r="A2" s="414" t="s">
        <v>525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30" customHeight="1" thickBot="1">
      <c r="A3" s="324" t="s">
        <v>526</v>
      </c>
      <c r="B3" s="27"/>
      <c r="C3" s="27"/>
      <c r="D3" s="27"/>
      <c r="E3" s="27"/>
      <c r="F3" s="27"/>
      <c r="G3" s="27"/>
      <c r="H3" s="27"/>
      <c r="I3" s="27"/>
      <c r="J3" s="415" t="s">
        <v>57</v>
      </c>
      <c r="K3" s="415"/>
      <c r="L3" s="415"/>
    </row>
    <row r="4" spans="1:12" ht="20.100000000000001" customHeight="1">
      <c r="A4" s="418" t="s">
        <v>4</v>
      </c>
      <c r="B4" s="409" t="s">
        <v>527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0.100000000000001" customHeight="1">
      <c r="A5" s="399"/>
      <c r="B5" s="450" t="s">
        <v>8</v>
      </c>
      <c r="C5" s="405" t="s">
        <v>528</v>
      </c>
      <c r="D5" s="406"/>
      <c r="E5" s="407"/>
      <c r="F5" s="405" t="s">
        <v>529</v>
      </c>
      <c r="G5" s="406"/>
      <c r="H5" s="407"/>
      <c r="I5" s="515" t="s">
        <v>530</v>
      </c>
      <c r="J5" s="517"/>
      <c r="K5" s="517"/>
      <c r="L5" s="517"/>
    </row>
    <row r="6" spans="1:12" ht="20.100000000000001" customHeight="1">
      <c r="A6" s="399"/>
      <c r="B6" s="450"/>
      <c r="C6" s="401" t="s">
        <v>531</v>
      </c>
      <c r="D6" s="402"/>
      <c r="E6" s="416"/>
      <c r="F6" s="401" t="s">
        <v>532</v>
      </c>
      <c r="G6" s="402"/>
      <c r="H6" s="416"/>
      <c r="I6" s="401"/>
      <c r="J6" s="402"/>
      <c r="K6" s="402"/>
      <c r="L6" s="402"/>
    </row>
    <row r="7" spans="1:12" ht="20.100000000000001" customHeight="1">
      <c r="A7" s="399"/>
      <c r="B7" s="450"/>
      <c r="C7" s="562" t="s">
        <v>4</v>
      </c>
      <c r="D7" s="240" t="s">
        <v>533</v>
      </c>
      <c r="E7" s="240" t="s">
        <v>534</v>
      </c>
      <c r="F7" s="562" t="s">
        <v>4</v>
      </c>
      <c r="G7" s="240" t="s">
        <v>535</v>
      </c>
      <c r="H7" s="240" t="s">
        <v>536</v>
      </c>
      <c r="I7" s="401"/>
      <c r="J7" s="402"/>
      <c r="K7" s="402"/>
      <c r="L7" s="402"/>
    </row>
    <row r="8" spans="1:12" ht="60" customHeight="1">
      <c r="A8" s="468"/>
      <c r="B8" s="466"/>
      <c r="C8" s="563"/>
      <c r="D8" s="242" t="s">
        <v>537</v>
      </c>
      <c r="E8" s="242" t="s">
        <v>538</v>
      </c>
      <c r="F8" s="563"/>
      <c r="G8" s="242" t="s">
        <v>539</v>
      </c>
      <c r="H8" s="242" t="s">
        <v>540</v>
      </c>
      <c r="I8" s="411"/>
      <c r="J8" s="412"/>
      <c r="K8" s="412"/>
      <c r="L8" s="412"/>
    </row>
    <row r="9" spans="1:12" ht="39.950000000000003" customHeight="1">
      <c r="A9" s="245" t="s">
        <v>14</v>
      </c>
      <c r="B9" s="227">
        <v>14841</v>
      </c>
      <c r="C9" s="226">
        <v>1642</v>
      </c>
      <c r="D9" s="226">
        <v>1101</v>
      </c>
      <c r="E9" s="224">
        <v>541</v>
      </c>
      <c r="F9" s="226">
        <v>1130</v>
      </c>
      <c r="G9" s="224" t="s">
        <v>44</v>
      </c>
      <c r="H9" s="226">
        <v>1130</v>
      </c>
      <c r="I9" s="420">
        <v>12069</v>
      </c>
      <c r="J9" s="420"/>
      <c r="K9" s="420"/>
      <c r="L9" s="420"/>
    </row>
    <row r="10" spans="1:12" ht="39.950000000000003" customHeight="1">
      <c r="A10" s="245" t="s">
        <v>15</v>
      </c>
      <c r="B10" s="227">
        <v>14841</v>
      </c>
      <c r="C10" s="226">
        <v>1642</v>
      </c>
      <c r="D10" s="226">
        <v>1101</v>
      </c>
      <c r="E10" s="224">
        <v>541</v>
      </c>
      <c r="F10" s="226">
        <v>1130</v>
      </c>
      <c r="G10" s="224" t="s">
        <v>44</v>
      </c>
      <c r="H10" s="226">
        <v>1130</v>
      </c>
      <c r="I10" s="422">
        <v>12069</v>
      </c>
      <c r="J10" s="422"/>
      <c r="K10" s="422"/>
      <c r="L10" s="422"/>
    </row>
    <row r="11" spans="1:12" ht="39.950000000000003" customHeight="1">
      <c r="A11" s="245" t="s">
        <v>30</v>
      </c>
      <c r="B11" s="227">
        <f>SUM(C11,F11,I11)</f>
        <v>14646</v>
      </c>
      <c r="C11" s="226">
        <v>2071</v>
      </c>
      <c r="D11" s="226">
        <v>1094</v>
      </c>
      <c r="E11" s="224">
        <v>977</v>
      </c>
      <c r="F11" s="226">
        <v>1132</v>
      </c>
      <c r="G11" s="226">
        <v>33</v>
      </c>
      <c r="H11" s="226">
        <v>1099</v>
      </c>
      <c r="I11" s="422">
        <v>11443</v>
      </c>
      <c r="J11" s="422"/>
      <c r="K11" s="422"/>
      <c r="L11" s="422"/>
    </row>
    <row r="12" spans="1:12" s="88" customFormat="1" ht="39.950000000000003" customHeight="1">
      <c r="A12" s="245" t="s">
        <v>385</v>
      </c>
      <c r="B12" s="227">
        <v>14646</v>
      </c>
      <c r="C12" s="226">
        <v>2071</v>
      </c>
      <c r="D12" s="226">
        <v>1094</v>
      </c>
      <c r="E12" s="224">
        <v>977</v>
      </c>
      <c r="F12" s="226">
        <v>1132</v>
      </c>
      <c r="G12" s="226">
        <v>33</v>
      </c>
      <c r="H12" s="226">
        <v>1099</v>
      </c>
      <c r="I12" s="422">
        <v>11443</v>
      </c>
      <c r="J12" s="422"/>
      <c r="K12" s="422"/>
      <c r="L12" s="422"/>
    </row>
    <row r="13" spans="1:12" ht="39.950000000000003" customHeight="1" thickBot="1">
      <c r="A13" s="325" t="s">
        <v>388</v>
      </c>
      <c r="B13" s="374">
        <v>14646</v>
      </c>
      <c r="C13" s="375">
        <v>2071</v>
      </c>
      <c r="D13" s="375">
        <v>1094</v>
      </c>
      <c r="E13" s="371">
        <v>977</v>
      </c>
      <c r="F13" s="375">
        <v>1132</v>
      </c>
      <c r="G13" s="375">
        <v>33</v>
      </c>
      <c r="H13" s="375">
        <v>1099</v>
      </c>
      <c r="I13" s="564">
        <v>11443</v>
      </c>
      <c r="J13" s="564"/>
      <c r="K13" s="564"/>
      <c r="L13" s="564"/>
    </row>
    <row r="14" spans="1:12" ht="17.25" thickBot="1">
      <c r="A14" s="326" t="s">
        <v>4</v>
      </c>
    </row>
    <row r="15" spans="1:12" ht="20.100000000000001" customHeight="1">
      <c r="A15" s="452" t="s">
        <v>4</v>
      </c>
      <c r="B15" s="453" t="s">
        <v>541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</row>
    <row r="16" spans="1:12" ht="20.100000000000001" customHeight="1">
      <c r="A16" s="399"/>
      <c r="B16" s="562" t="s">
        <v>4</v>
      </c>
      <c r="C16" s="405" t="s">
        <v>542</v>
      </c>
      <c r="D16" s="406"/>
      <c r="E16" s="406"/>
      <c r="F16" s="406"/>
      <c r="G16" s="407"/>
      <c r="H16" s="405" t="s">
        <v>543</v>
      </c>
      <c r="I16" s="406"/>
      <c r="J16" s="406"/>
      <c r="K16" s="406"/>
      <c r="L16" s="406"/>
    </row>
    <row r="17" spans="1:12" ht="20.100000000000001" customHeight="1">
      <c r="A17" s="399"/>
      <c r="B17" s="562"/>
      <c r="C17" s="401" t="s">
        <v>544</v>
      </c>
      <c r="D17" s="402"/>
      <c r="E17" s="402"/>
      <c r="F17" s="402"/>
      <c r="G17" s="416"/>
      <c r="H17" s="401" t="s">
        <v>545</v>
      </c>
      <c r="I17" s="402"/>
      <c r="J17" s="402"/>
      <c r="K17" s="402"/>
      <c r="L17" s="402"/>
    </row>
    <row r="18" spans="1:12" ht="30.75" customHeight="1">
      <c r="A18" s="399"/>
      <c r="B18" s="562"/>
      <c r="C18" s="562" t="s">
        <v>4</v>
      </c>
      <c r="D18" s="240" t="s">
        <v>546</v>
      </c>
      <c r="E18" s="456" t="s">
        <v>547</v>
      </c>
      <c r="F18" s="240" t="s">
        <v>548</v>
      </c>
      <c r="G18" s="240" t="s">
        <v>549</v>
      </c>
      <c r="H18" s="562" t="s">
        <v>4</v>
      </c>
      <c r="I18" s="456" t="s">
        <v>550</v>
      </c>
      <c r="J18" s="240" t="s">
        <v>551</v>
      </c>
      <c r="K18" s="240" t="s">
        <v>552</v>
      </c>
      <c r="L18" s="235" t="s">
        <v>553</v>
      </c>
    </row>
    <row r="19" spans="1:12" ht="33" customHeight="1">
      <c r="A19" s="400"/>
      <c r="B19" s="565"/>
      <c r="C19" s="565"/>
      <c r="D19" s="239" t="s">
        <v>554</v>
      </c>
      <c r="E19" s="451"/>
      <c r="F19" s="239" t="s">
        <v>555</v>
      </c>
      <c r="G19" s="239" t="s">
        <v>556</v>
      </c>
      <c r="H19" s="565"/>
      <c r="I19" s="451"/>
      <c r="J19" s="239" t="s">
        <v>557</v>
      </c>
      <c r="K19" s="239" t="s">
        <v>558</v>
      </c>
      <c r="L19" s="233" t="s">
        <v>559</v>
      </c>
    </row>
    <row r="20" spans="1:12" ht="39.950000000000003" customHeight="1">
      <c r="A20" s="245" t="s">
        <v>28</v>
      </c>
      <c r="B20" s="227">
        <v>14841</v>
      </c>
      <c r="C20" s="226">
        <v>14347</v>
      </c>
      <c r="D20" s="226">
        <v>6035</v>
      </c>
      <c r="E20" s="226">
        <v>3417</v>
      </c>
      <c r="F20" s="226">
        <v>4891</v>
      </c>
      <c r="G20" s="224">
        <v>4</v>
      </c>
      <c r="H20" s="224">
        <v>494</v>
      </c>
      <c r="I20" s="224">
        <v>32</v>
      </c>
      <c r="J20" s="224">
        <v>2</v>
      </c>
      <c r="K20" s="224" t="s">
        <v>44</v>
      </c>
      <c r="L20" s="224">
        <v>460</v>
      </c>
    </row>
    <row r="21" spans="1:12" ht="39.950000000000003" customHeight="1">
      <c r="A21" s="245" t="s">
        <v>29</v>
      </c>
      <c r="B21" s="227">
        <v>14841</v>
      </c>
      <c r="C21" s="226">
        <v>14347</v>
      </c>
      <c r="D21" s="226">
        <v>6035</v>
      </c>
      <c r="E21" s="226">
        <v>3417</v>
      </c>
      <c r="F21" s="226">
        <v>4891</v>
      </c>
      <c r="G21" s="224">
        <v>4</v>
      </c>
      <c r="H21" s="224">
        <v>494</v>
      </c>
      <c r="I21" s="224">
        <v>32</v>
      </c>
      <c r="J21" s="224">
        <v>2</v>
      </c>
      <c r="K21" s="224" t="s">
        <v>44</v>
      </c>
      <c r="L21" s="224">
        <v>460</v>
      </c>
    </row>
    <row r="22" spans="1:12" ht="39.950000000000003" customHeight="1">
      <c r="A22" s="245" t="s">
        <v>30</v>
      </c>
      <c r="B22" s="227">
        <f>SUM(C22,H22)</f>
        <v>14646</v>
      </c>
      <c r="C22" s="226">
        <f>SUM(D22:G22)</f>
        <v>13930</v>
      </c>
      <c r="D22" s="226">
        <v>6151</v>
      </c>
      <c r="E22" s="226">
        <v>3474</v>
      </c>
      <c r="F22" s="226">
        <v>4219</v>
      </c>
      <c r="G22" s="224">
        <v>86</v>
      </c>
      <c r="H22" s="224">
        <v>716</v>
      </c>
      <c r="I22" s="224">
        <v>716</v>
      </c>
      <c r="J22" s="224" t="s">
        <v>44</v>
      </c>
      <c r="K22" s="224" t="s">
        <v>44</v>
      </c>
      <c r="L22" s="224" t="s">
        <v>44</v>
      </c>
    </row>
    <row r="23" spans="1:12" s="88" customFormat="1" ht="39.950000000000003" customHeight="1">
      <c r="A23" s="245" t="s">
        <v>385</v>
      </c>
      <c r="B23" s="227">
        <v>14646</v>
      </c>
      <c r="C23" s="226">
        <v>13930</v>
      </c>
      <c r="D23" s="226">
        <v>6151</v>
      </c>
      <c r="E23" s="226">
        <v>3474</v>
      </c>
      <c r="F23" s="226">
        <v>4219</v>
      </c>
      <c r="G23" s="224">
        <v>86</v>
      </c>
      <c r="H23" s="224">
        <v>716</v>
      </c>
      <c r="I23" s="224">
        <v>716</v>
      </c>
      <c r="J23" s="224" t="s">
        <v>202</v>
      </c>
      <c r="K23" s="224" t="s">
        <v>202</v>
      </c>
      <c r="L23" s="224" t="s">
        <v>202</v>
      </c>
    </row>
    <row r="24" spans="1:12" ht="39.950000000000003" customHeight="1" thickBot="1">
      <c r="A24" s="46" t="s">
        <v>388</v>
      </c>
      <c r="B24" s="374">
        <v>14646</v>
      </c>
      <c r="C24" s="375">
        <v>13930</v>
      </c>
      <c r="D24" s="375">
        <v>6151</v>
      </c>
      <c r="E24" s="375">
        <v>3474</v>
      </c>
      <c r="F24" s="375">
        <v>4219</v>
      </c>
      <c r="G24" s="371">
        <v>86</v>
      </c>
      <c r="H24" s="371">
        <v>716</v>
      </c>
      <c r="I24" s="371">
        <v>716</v>
      </c>
      <c r="J24" s="371" t="s">
        <v>202</v>
      </c>
      <c r="K24" s="371" t="s">
        <v>202</v>
      </c>
      <c r="L24" s="371" t="s">
        <v>202</v>
      </c>
    </row>
    <row r="25" spans="1:12">
      <c r="A25" s="2" t="s">
        <v>560</v>
      </c>
    </row>
    <row r="26" spans="1:12">
      <c r="A26" s="133" t="s">
        <v>4</v>
      </c>
    </row>
  </sheetData>
  <mergeCells count="29">
    <mergeCell ref="I12:L12"/>
    <mergeCell ref="I13:L13"/>
    <mergeCell ref="A15:A19"/>
    <mergeCell ref="B15:L15"/>
    <mergeCell ref="B16:B19"/>
    <mergeCell ref="C16:G16"/>
    <mergeCell ref="H16:L16"/>
    <mergeCell ref="C17:G17"/>
    <mergeCell ref="H17:L17"/>
    <mergeCell ref="C18:C19"/>
    <mergeCell ref="E18:E19"/>
    <mergeCell ref="H18:H19"/>
    <mergeCell ref="I18:I19"/>
    <mergeCell ref="I11:L11"/>
    <mergeCell ref="A1:L1"/>
    <mergeCell ref="A2:L2"/>
    <mergeCell ref="J3:L3"/>
    <mergeCell ref="A4:A8"/>
    <mergeCell ref="B4:L4"/>
    <mergeCell ref="B5:B8"/>
    <mergeCell ref="C5:E5"/>
    <mergeCell ref="F5:H5"/>
    <mergeCell ref="I5:L8"/>
    <mergeCell ref="C6:E6"/>
    <mergeCell ref="F6:H6"/>
    <mergeCell ref="C7:C8"/>
    <mergeCell ref="F7:F8"/>
    <mergeCell ref="I9:L9"/>
    <mergeCell ref="I10:L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topLeftCell="A7" zoomScale="115" zoomScaleNormal="100" zoomScaleSheetLayoutView="115" workbookViewId="0">
      <selection activeCell="K13" sqref="K13"/>
    </sheetView>
  </sheetViews>
  <sheetFormatPr defaultRowHeight="16.5"/>
  <cols>
    <col min="1" max="5" width="9" style="132"/>
    <col min="6" max="9" width="7.875" style="132" customWidth="1"/>
    <col min="10" max="16384" width="9" style="132"/>
  </cols>
  <sheetData>
    <row r="1" spans="1:9" ht="25.5">
      <c r="A1" s="413" t="s">
        <v>561</v>
      </c>
      <c r="B1" s="413"/>
      <c r="C1" s="413"/>
      <c r="D1" s="413"/>
      <c r="E1" s="413"/>
      <c r="F1" s="413"/>
      <c r="G1" s="413"/>
      <c r="H1" s="413"/>
      <c r="I1" s="413"/>
    </row>
    <row r="2" spans="1:9" ht="30" customHeight="1">
      <c r="A2" s="414" t="s">
        <v>562</v>
      </c>
      <c r="B2" s="414"/>
      <c r="C2" s="414"/>
      <c r="D2" s="414"/>
      <c r="E2" s="414"/>
      <c r="F2" s="414"/>
      <c r="G2" s="414"/>
      <c r="H2" s="414"/>
      <c r="I2" s="414"/>
    </row>
    <row r="3" spans="1:9" ht="30" customHeight="1" thickBot="1">
      <c r="A3" s="1" t="s">
        <v>563</v>
      </c>
      <c r="F3" s="27"/>
      <c r="G3" s="566" t="s">
        <v>564</v>
      </c>
      <c r="H3" s="566"/>
      <c r="I3" s="566"/>
    </row>
    <row r="4" spans="1:9" s="145" customFormat="1" ht="16.5" customHeight="1">
      <c r="A4" s="567" t="s">
        <v>4</v>
      </c>
      <c r="B4" s="409" t="s">
        <v>565</v>
      </c>
      <c r="C4" s="461"/>
      <c r="D4" s="409" t="s">
        <v>566</v>
      </c>
      <c r="E4" s="461"/>
      <c r="F4" s="409" t="s">
        <v>567</v>
      </c>
      <c r="G4" s="410"/>
      <c r="H4" s="410"/>
      <c r="I4" s="410"/>
    </row>
    <row r="5" spans="1:9" s="145" customFormat="1" ht="16.5" customHeight="1">
      <c r="A5" s="475"/>
      <c r="B5" s="401"/>
      <c r="C5" s="416"/>
      <c r="D5" s="401"/>
      <c r="E5" s="416"/>
      <c r="F5" s="401"/>
      <c r="G5" s="402"/>
      <c r="H5" s="402"/>
      <c r="I5" s="402"/>
    </row>
    <row r="6" spans="1:9" s="145" customFormat="1">
      <c r="A6" s="475"/>
      <c r="B6" s="403"/>
      <c r="C6" s="408"/>
      <c r="D6" s="403"/>
      <c r="E6" s="408"/>
      <c r="F6" s="411"/>
      <c r="G6" s="412"/>
      <c r="H6" s="412"/>
      <c r="I6" s="412"/>
    </row>
    <row r="7" spans="1:9" s="145" customFormat="1">
      <c r="A7" s="475"/>
      <c r="B7" s="240" t="s">
        <v>100</v>
      </c>
      <c r="C7" s="240" t="s">
        <v>568</v>
      </c>
      <c r="D7" s="240" t="s">
        <v>100</v>
      </c>
      <c r="E7" s="240" t="s">
        <v>568</v>
      </c>
      <c r="F7" s="401" t="s">
        <v>100</v>
      </c>
      <c r="G7" s="416"/>
      <c r="H7" s="401" t="s">
        <v>568</v>
      </c>
      <c r="I7" s="402"/>
    </row>
    <row r="8" spans="1:9" s="145" customFormat="1">
      <c r="A8" s="476"/>
      <c r="B8" s="239" t="s">
        <v>101</v>
      </c>
      <c r="C8" s="239" t="s">
        <v>569</v>
      </c>
      <c r="D8" s="239" t="s">
        <v>101</v>
      </c>
      <c r="E8" s="239" t="s">
        <v>569</v>
      </c>
      <c r="F8" s="411" t="s">
        <v>101</v>
      </c>
      <c r="G8" s="417"/>
      <c r="H8" s="411" t="s">
        <v>569</v>
      </c>
      <c r="I8" s="412"/>
    </row>
    <row r="9" spans="1:9" ht="35.1" customHeight="1">
      <c r="A9" s="245" t="s">
        <v>14</v>
      </c>
      <c r="B9" s="243">
        <v>0.6</v>
      </c>
      <c r="C9" s="224">
        <v>870</v>
      </c>
      <c r="D9" s="224" t="s">
        <v>44</v>
      </c>
      <c r="E9" s="224" t="s">
        <v>44</v>
      </c>
      <c r="F9" s="425" t="s">
        <v>44</v>
      </c>
      <c r="G9" s="425"/>
      <c r="H9" s="425" t="s">
        <v>44</v>
      </c>
      <c r="I9" s="425"/>
    </row>
    <row r="10" spans="1:9" ht="35.1" customHeight="1">
      <c r="A10" s="245" t="s">
        <v>15</v>
      </c>
      <c r="B10" s="327">
        <v>1</v>
      </c>
      <c r="C10" s="224">
        <v>230</v>
      </c>
      <c r="D10" s="224" t="s">
        <v>44</v>
      </c>
      <c r="E10" s="224" t="s">
        <v>44</v>
      </c>
      <c r="F10" s="427" t="s">
        <v>44</v>
      </c>
      <c r="G10" s="427"/>
      <c r="H10" s="427" t="s">
        <v>44</v>
      </c>
      <c r="I10" s="427"/>
    </row>
    <row r="11" spans="1:9" ht="35.1" customHeight="1">
      <c r="A11" s="245" t="s">
        <v>483</v>
      </c>
      <c r="B11" s="243">
        <v>0.5</v>
      </c>
      <c r="C11" s="224">
        <v>0.28000000000000003</v>
      </c>
      <c r="D11" s="224" t="s">
        <v>523</v>
      </c>
      <c r="E11" s="224" t="s">
        <v>523</v>
      </c>
      <c r="F11" s="427" t="s">
        <v>523</v>
      </c>
      <c r="G11" s="427"/>
      <c r="H11" s="427" t="s">
        <v>523</v>
      </c>
      <c r="I11" s="427"/>
    </row>
    <row r="12" spans="1:9" s="88" customFormat="1" ht="35.1" customHeight="1">
      <c r="A12" s="245" t="s">
        <v>484</v>
      </c>
      <c r="B12" s="327">
        <v>1</v>
      </c>
      <c r="C12" s="224">
        <v>0.9</v>
      </c>
      <c r="D12" s="224" t="s">
        <v>523</v>
      </c>
      <c r="E12" s="224" t="s">
        <v>523</v>
      </c>
      <c r="F12" s="427" t="s">
        <v>523</v>
      </c>
      <c r="G12" s="427"/>
      <c r="H12" s="427" t="s">
        <v>523</v>
      </c>
      <c r="I12" s="427"/>
    </row>
    <row r="13" spans="1:9" ht="35.1" customHeight="1" thickBot="1">
      <c r="A13" s="325" t="s">
        <v>485</v>
      </c>
      <c r="B13" s="328">
        <v>1</v>
      </c>
      <c r="C13" s="247">
        <v>0.46</v>
      </c>
      <c r="D13" s="253" t="s">
        <v>669</v>
      </c>
      <c r="E13" s="253" t="s">
        <v>669</v>
      </c>
      <c r="F13" s="492" t="s">
        <v>669</v>
      </c>
      <c r="G13" s="492"/>
      <c r="H13" s="492" t="s">
        <v>669</v>
      </c>
      <c r="I13" s="492"/>
    </row>
    <row r="14" spans="1:9" ht="17.25" thickBot="1">
      <c r="A14" s="326" t="s">
        <v>4</v>
      </c>
    </row>
    <row r="15" spans="1:9" s="145" customFormat="1">
      <c r="A15" s="488" t="s">
        <v>4</v>
      </c>
      <c r="B15" s="453" t="s">
        <v>570</v>
      </c>
      <c r="C15" s="470"/>
      <c r="D15" s="453" t="s">
        <v>571</v>
      </c>
      <c r="E15" s="470"/>
      <c r="F15" s="453" t="s">
        <v>572</v>
      </c>
      <c r="G15" s="470"/>
      <c r="H15" s="453" t="s">
        <v>90</v>
      </c>
      <c r="I15" s="454"/>
    </row>
    <row r="16" spans="1:9" s="145" customFormat="1" ht="16.5" customHeight="1">
      <c r="A16" s="475"/>
      <c r="B16" s="401" t="s">
        <v>573</v>
      </c>
      <c r="C16" s="416"/>
      <c r="D16" s="401" t="s">
        <v>4</v>
      </c>
      <c r="E16" s="416"/>
      <c r="F16" s="401" t="s">
        <v>574</v>
      </c>
      <c r="G16" s="416"/>
      <c r="H16" s="401" t="s">
        <v>4</v>
      </c>
      <c r="I16" s="402"/>
    </row>
    <row r="17" spans="1:9" s="145" customFormat="1">
      <c r="A17" s="475"/>
      <c r="B17" s="403" t="s">
        <v>575</v>
      </c>
      <c r="C17" s="408"/>
      <c r="D17" s="403" t="s">
        <v>576</v>
      </c>
      <c r="E17" s="408"/>
      <c r="F17" s="403" t="s">
        <v>577</v>
      </c>
      <c r="G17" s="408"/>
      <c r="H17" s="403" t="s">
        <v>77</v>
      </c>
      <c r="I17" s="404"/>
    </row>
    <row r="18" spans="1:9" s="145" customFormat="1">
      <c r="A18" s="475"/>
      <c r="B18" s="240" t="s">
        <v>100</v>
      </c>
      <c r="C18" s="240" t="s">
        <v>568</v>
      </c>
      <c r="D18" s="240" t="s">
        <v>100</v>
      </c>
      <c r="E18" s="240" t="s">
        <v>568</v>
      </c>
      <c r="F18" s="240" t="s">
        <v>100</v>
      </c>
      <c r="G18" s="240" t="s">
        <v>568</v>
      </c>
      <c r="H18" s="240" t="s">
        <v>100</v>
      </c>
      <c r="I18" s="235" t="s">
        <v>568</v>
      </c>
    </row>
    <row r="19" spans="1:9" s="145" customFormat="1">
      <c r="A19" s="476"/>
      <c r="B19" s="239" t="s">
        <v>101</v>
      </c>
      <c r="C19" s="239" t="s">
        <v>578</v>
      </c>
      <c r="D19" s="239" t="s">
        <v>101</v>
      </c>
      <c r="E19" s="239" t="s">
        <v>578</v>
      </c>
      <c r="F19" s="239" t="s">
        <v>101</v>
      </c>
      <c r="G19" s="239" t="s">
        <v>578</v>
      </c>
      <c r="H19" s="239" t="s">
        <v>101</v>
      </c>
      <c r="I19" s="233" t="s">
        <v>578</v>
      </c>
    </row>
    <row r="20" spans="1:9" ht="35.1" customHeight="1">
      <c r="A20" s="245" t="s">
        <v>14</v>
      </c>
      <c r="B20" s="243" t="s">
        <v>44</v>
      </c>
      <c r="C20" s="224" t="s">
        <v>44</v>
      </c>
      <c r="D20" s="224">
        <v>0.6</v>
      </c>
      <c r="E20" s="224">
        <v>870</v>
      </c>
      <c r="F20" s="224" t="s">
        <v>44</v>
      </c>
      <c r="G20" s="224" t="s">
        <v>44</v>
      </c>
      <c r="H20" s="224" t="s">
        <v>44</v>
      </c>
      <c r="I20" s="224" t="s">
        <v>44</v>
      </c>
    </row>
    <row r="21" spans="1:9" ht="35.1" customHeight="1">
      <c r="A21" s="245" t="s">
        <v>15</v>
      </c>
      <c r="B21" s="243" t="s">
        <v>44</v>
      </c>
      <c r="C21" s="224" t="s">
        <v>44</v>
      </c>
      <c r="D21" s="224">
        <v>1</v>
      </c>
      <c r="E21" s="224">
        <v>230</v>
      </c>
      <c r="F21" s="224" t="s">
        <v>44</v>
      </c>
      <c r="G21" s="224" t="s">
        <v>44</v>
      </c>
      <c r="H21" s="224" t="s">
        <v>44</v>
      </c>
      <c r="I21" s="224" t="s">
        <v>44</v>
      </c>
    </row>
    <row r="22" spans="1:9" ht="35.1" customHeight="1">
      <c r="A22" s="245" t="s">
        <v>483</v>
      </c>
      <c r="B22" s="243" t="s">
        <v>523</v>
      </c>
      <c r="C22" s="224" t="s">
        <v>523</v>
      </c>
      <c r="D22" s="224">
        <v>0.5</v>
      </c>
      <c r="E22" s="224">
        <v>0.28000000000000003</v>
      </c>
      <c r="F22" s="224" t="s">
        <v>523</v>
      </c>
      <c r="G22" s="224" t="s">
        <v>523</v>
      </c>
      <c r="H22" s="224" t="s">
        <v>523</v>
      </c>
      <c r="I22" s="224" t="s">
        <v>523</v>
      </c>
    </row>
    <row r="23" spans="1:9" s="88" customFormat="1" ht="35.1" customHeight="1">
      <c r="A23" s="245" t="s">
        <v>484</v>
      </c>
      <c r="B23" s="243" t="s">
        <v>523</v>
      </c>
      <c r="C23" s="224" t="s">
        <v>523</v>
      </c>
      <c r="D23" s="224">
        <v>1</v>
      </c>
      <c r="E23" s="224">
        <v>0.9</v>
      </c>
      <c r="F23" s="224" t="s">
        <v>523</v>
      </c>
      <c r="G23" s="224" t="s">
        <v>523</v>
      </c>
      <c r="H23" s="224" t="s">
        <v>523</v>
      </c>
      <c r="I23" s="224" t="s">
        <v>523</v>
      </c>
    </row>
    <row r="24" spans="1:9" ht="35.1" customHeight="1" thickBot="1">
      <c r="A24" s="46" t="s">
        <v>485</v>
      </c>
      <c r="B24" s="243" t="s">
        <v>523</v>
      </c>
      <c r="C24" s="224" t="s">
        <v>523</v>
      </c>
      <c r="D24" s="371">
        <v>0.5</v>
      </c>
      <c r="E24" s="371">
        <v>0.06</v>
      </c>
      <c r="F24" s="371">
        <v>0.5</v>
      </c>
      <c r="G24" s="371">
        <v>0.4</v>
      </c>
      <c r="H24" s="224" t="s">
        <v>523</v>
      </c>
      <c r="I24" s="224" t="s">
        <v>523</v>
      </c>
    </row>
    <row r="25" spans="1:9">
      <c r="A25" s="2" t="s">
        <v>560</v>
      </c>
    </row>
    <row r="26" spans="1:9">
      <c r="A26" s="1" t="s">
        <v>4</v>
      </c>
    </row>
  </sheetData>
  <mergeCells count="34">
    <mergeCell ref="A15:A19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F12:G12"/>
    <mergeCell ref="H12:I12"/>
    <mergeCell ref="F13:G13"/>
    <mergeCell ref="H13:I13"/>
    <mergeCell ref="F11:G11"/>
    <mergeCell ref="H11:I11"/>
    <mergeCell ref="F9:G9"/>
    <mergeCell ref="H9:I9"/>
    <mergeCell ref="F10:G10"/>
    <mergeCell ref="A1:I1"/>
    <mergeCell ref="A2:I2"/>
    <mergeCell ref="G3:I3"/>
    <mergeCell ref="A4:A8"/>
    <mergeCell ref="B4:C6"/>
    <mergeCell ref="D4:E6"/>
    <mergeCell ref="F4:I6"/>
    <mergeCell ref="F7:G7"/>
    <mergeCell ref="H7:I7"/>
    <mergeCell ref="F8:G8"/>
    <mergeCell ref="H8:I8"/>
    <mergeCell ref="H10:I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topLeftCell="A7" zoomScale="115" zoomScaleNormal="100" zoomScaleSheetLayoutView="115" workbookViewId="0">
      <selection activeCell="M13" sqref="M13"/>
    </sheetView>
  </sheetViews>
  <sheetFormatPr defaultRowHeight="16.5"/>
  <cols>
    <col min="1" max="1" width="9" style="132"/>
    <col min="2" max="10" width="7.875" style="132" customWidth="1"/>
    <col min="11" max="16384" width="9" style="132"/>
  </cols>
  <sheetData>
    <row r="1" spans="1:10" ht="25.5">
      <c r="A1" s="413" t="s">
        <v>579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9.5">
      <c r="A2" s="414" t="s">
        <v>580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7.25" thickBot="1">
      <c r="A3" s="1" t="s">
        <v>581</v>
      </c>
      <c r="H3" s="415" t="s">
        <v>582</v>
      </c>
      <c r="I3" s="415"/>
      <c r="J3" s="415"/>
    </row>
    <row r="4" spans="1:10" s="145" customFormat="1" ht="16.5" customHeight="1">
      <c r="A4" s="488" t="s">
        <v>4</v>
      </c>
      <c r="B4" s="453" t="s">
        <v>95</v>
      </c>
      <c r="C4" s="454"/>
      <c r="D4" s="470"/>
      <c r="E4" s="453" t="s">
        <v>583</v>
      </c>
      <c r="F4" s="454"/>
      <c r="G4" s="470"/>
      <c r="H4" s="453" t="s">
        <v>584</v>
      </c>
      <c r="I4" s="454"/>
      <c r="J4" s="454"/>
    </row>
    <row r="5" spans="1:10" s="145" customFormat="1" ht="16.5" customHeight="1">
      <c r="A5" s="475"/>
      <c r="B5" s="403" t="s">
        <v>8</v>
      </c>
      <c r="C5" s="404"/>
      <c r="D5" s="408"/>
      <c r="E5" s="403" t="s">
        <v>585</v>
      </c>
      <c r="F5" s="404"/>
      <c r="G5" s="408"/>
      <c r="H5" s="403" t="s">
        <v>586</v>
      </c>
      <c r="I5" s="404"/>
      <c r="J5" s="404"/>
    </row>
    <row r="6" spans="1:10" s="145" customFormat="1">
      <c r="A6" s="475"/>
      <c r="B6" s="240" t="s">
        <v>587</v>
      </c>
      <c r="C6" s="240" t="s">
        <v>100</v>
      </c>
      <c r="D6" s="240" t="s">
        <v>588</v>
      </c>
      <c r="E6" s="240" t="s">
        <v>587</v>
      </c>
      <c r="F6" s="240" t="s">
        <v>100</v>
      </c>
      <c r="G6" s="240" t="s">
        <v>588</v>
      </c>
      <c r="H6" s="240" t="s">
        <v>587</v>
      </c>
      <c r="I6" s="240" t="s">
        <v>100</v>
      </c>
      <c r="J6" s="235" t="s">
        <v>588</v>
      </c>
    </row>
    <row r="7" spans="1:10" s="145" customFormat="1">
      <c r="A7" s="475"/>
      <c r="B7" s="238" t="s">
        <v>4</v>
      </c>
      <c r="C7" s="238" t="s">
        <v>4</v>
      </c>
      <c r="D7" s="238" t="s">
        <v>500</v>
      </c>
      <c r="E7" s="238" t="s">
        <v>4</v>
      </c>
      <c r="F7" s="238" t="s">
        <v>4</v>
      </c>
      <c r="G7" s="238" t="s">
        <v>500</v>
      </c>
      <c r="H7" s="238" t="s">
        <v>4</v>
      </c>
      <c r="I7" s="238" t="s">
        <v>4</v>
      </c>
      <c r="J7" s="228" t="s">
        <v>500</v>
      </c>
    </row>
    <row r="8" spans="1:10" s="145" customFormat="1">
      <c r="A8" s="476"/>
      <c r="B8" s="239" t="s">
        <v>432</v>
      </c>
      <c r="C8" s="239" t="s">
        <v>101</v>
      </c>
      <c r="D8" s="239" t="s">
        <v>589</v>
      </c>
      <c r="E8" s="239" t="s">
        <v>432</v>
      </c>
      <c r="F8" s="239" t="s">
        <v>101</v>
      </c>
      <c r="G8" s="239" t="s">
        <v>589</v>
      </c>
      <c r="H8" s="239" t="s">
        <v>432</v>
      </c>
      <c r="I8" s="239" t="s">
        <v>101</v>
      </c>
      <c r="J8" s="233" t="s">
        <v>589</v>
      </c>
    </row>
    <row r="9" spans="1:10" ht="39" customHeight="1">
      <c r="A9" s="245" t="s">
        <v>14</v>
      </c>
      <c r="B9" s="243">
        <v>5</v>
      </c>
      <c r="C9" s="224">
        <v>0.14000000000000001</v>
      </c>
      <c r="D9" s="224">
        <v>700</v>
      </c>
      <c r="E9" s="224" t="s">
        <v>44</v>
      </c>
      <c r="F9" s="224" t="s">
        <v>44</v>
      </c>
      <c r="G9" s="224" t="s">
        <v>44</v>
      </c>
      <c r="H9" s="224" t="s">
        <v>44</v>
      </c>
      <c r="I9" s="224" t="s">
        <v>44</v>
      </c>
      <c r="J9" s="224" t="s">
        <v>44</v>
      </c>
    </row>
    <row r="10" spans="1:10" ht="39" customHeight="1">
      <c r="A10" s="245" t="s">
        <v>15</v>
      </c>
      <c r="B10" s="300">
        <v>11</v>
      </c>
      <c r="C10" s="248">
        <v>1.84</v>
      </c>
      <c r="D10" s="248">
        <v>45191</v>
      </c>
      <c r="E10" s="248" t="s">
        <v>44</v>
      </c>
      <c r="F10" s="248" t="s">
        <v>44</v>
      </c>
      <c r="G10" s="248" t="s">
        <v>44</v>
      </c>
      <c r="H10" s="248">
        <v>9</v>
      </c>
      <c r="I10" s="248">
        <v>1.68</v>
      </c>
      <c r="J10" s="248">
        <v>24191</v>
      </c>
    </row>
    <row r="11" spans="1:10" ht="39" customHeight="1">
      <c r="A11" s="245" t="s">
        <v>483</v>
      </c>
      <c r="B11" s="243">
        <v>18</v>
      </c>
      <c r="C11" s="224">
        <v>3.53</v>
      </c>
      <c r="D11" s="226">
        <v>60194</v>
      </c>
      <c r="E11" s="224" t="s">
        <v>523</v>
      </c>
      <c r="F11" s="224" t="s">
        <v>523</v>
      </c>
      <c r="G11" s="224" t="s">
        <v>523</v>
      </c>
      <c r="H11" s="224">
        <v>5</v>
      </c>
      <c r="I11" s="224">
        <v>2.71</v>
      </c>
      <c r="J11" s="226">
        <v>18806</v>
      </c>
    </row>
    <row r="12" spans="1:10" s="88" customFormat="1" ht="39" customHeight="1">
      <c r="A12" s="245" t="s">
        <v>484</v>
      </c>
      <c r="B12" s="243">
        <v>7</v>
      </c>
      <c r="C12" s="224">
        <v>1.1399999999999999</v>
      </c>
      <c r="D12" s="226">
        <v>23349</v>
      </c>
      <c r="E12" s="224" t="s">
        <v>523</v>
      </c>
      <c r="F12" s="224" t="s">
        <v>523</v>
      </c>
      <c r="G12" s="224" t="s">
        <v>523</v>
      </c>
      <c r="H12" s="224">
        <v>4</v>
      </c>
      <c r="I12" s="224">
        <v>0.95</v>
      </c>
      <c r="J12" s="226">
        <v>6078</v>
      </c>
    </row>
    <row r="13" spans="1:10" ht="39" customHeight="1" thickBot="1">
      <c r="A13" s="46" t="s">
        <v>485</v>
      </c>
      <c r="B13" s="186">
        <v>16</v>
      </c>
      <c r="C13" s="232">
        <v>3.01</v>
      </c>
      <c r="D13" s="231">
        <v>345378</v>
      </c>
      <c r="E13" s="251" t="s">
        <v>669</v>
      </c>
      <c r="F13" s="251" t="s">
        <v>669</v>
      </c>
      <c r="G13" s="251" t="s">
        <v>669</v>
      </c>
      <c r="H13" s="232">
        <v>1</v>
      </c>
      <c r="I13" s="366" t="s">
        <v>671</v>
      </c>
      <c r="J13" s="365" t="s">
        <v>671</v>
      </c>
    </row>
    <row r="14" spans="1:10" ht="17.25" thickBot="1">
      <c r="A14" s="326" t="s">
        <v>4</v>
      </c>
    </row>
    <row r="15" spans="1:10" s="145" customFormat="1" ht="16.5" customHeight="1">
      <c r="A15" s="488" t="s">
        <v>4</v>
      </c>
      <c r="B15" s="453" t="s">
        <v>590</v>
      </c>
      <c r="C15" s="454"/>
      <c r="D15" s="470"/>
      <c r="E15" s="453" t="s">
        <v>591</v>
      </c>
      <c r="F15" s="454"/>
      <c r="G15" s="470"/>
      <c r="H15" s="453" t="s">
        <v>90</v>
      </c>
      <c r="I15" s="454"/>
      <c r="J15" s="454"/>
    </row>
    <row r="16" spans="1:10" s="145" customFormat="1" ht="16.5" customHeight="1">
      <c r="A16" s="475"/>
      <c r="B16" s="403" t="s">
        <v>592</v>
      </c>
      <c r="C16" s="404"/>
      <c r="D16" s="408"/>
      <c r="E16" s="403" t="s">
        <v>593</v>
      </c>
      <c r="F16" s="404"/>
      <c r="G16" s="408"/>
      <c r="H16" s="403" t="s">
        <v>77</v>
      </c>
      <c r="I16" s="404"/>
      <c r="J16" s="404"/>
    </row>
    <row r="17" spans="1:10" s="145" customFormat="1">
      <c r="A17" s="475"/>
      <c r="B17" s="240" t="s">
        <v>587</v>
      </c>
      <c r="C17" s="240" t="s">
        <v>100</v>
      </c>
      <c r="D17" s="240" t="s">
        <v>588</v>
      </c>
      <c r="E17" s="240" t="s">
        <v>587</v>
      </c>
      <c r="F17" s="240" t="s">
        <v>100</v>
      </c>
      <c r="G17" s="240" t="s">
        <v>588</v>
      </c>
      <c r="H17" s="240" t="s">
        <v>587</v>
      </c>
      <c r="I17" s="240" t="s">
        <v>100</v>
      </c>
      <c r="J17" s="235" t="s">
        <v>588</v>
      </c>
    </row>
    <row r="18" spans="1:10" s="145" customFormat="1">
      <c r="A18" s="475"/>
      <c r="B18" s="238" t="s">
        <v>4</v>
      </c>
      <c r="C18" s="238" t="s">
        <v>4</v>
      </c>
      <c r="D18" s="238" t="s">
        <v>500</v>
      </c>
      <c r="E18" s="238" t="s">
        <v>4</v>
      </c>
      <c r="F18" s="238" t="s">
        <v>4</v>
      </c>
      <c r="G18" s="238" t="s">
        <v>500</v>
      </c>
      <c r="H18" s="238" t="s">
        <v>4</v>
      </c>
      <c r="I18" s="238" t="s">
        <v>4</v>
      </c>
      <c r="J18" s="228" t="s">
        <v>500</v>
      </c>
    </row>
    <row r="19" spans="1:10" s="145" customFormat="1">
      <c r="A19" s="476"/>
      <c r="B19" s="239" t="s">
        <v>432</v>
      </c>
      <c r="C19" s="239" t="s">
        <v>101</v>
      </c>
      <c r="D19" s="239" t="s">
        <v>589</v>
      </c>
      <c r="E19" s="239" t="s">
        <v>432</v>
      </c>
      <c r="F19" s="239" t="s">
        <v>101</v>
      </c>
      <c r="G19" s="239" t="s">
        <v>589</v>
      </c>
      <c r="H19" s="239" t="s">
        <v>432</v>
      </c>
      <c r="I19" s="239" t="s">
        <v>101</v>
      </c>
      <c r="J19" s="233" t="s">
        <v>589</v>
      </c>
    </row>
    <row r="20" spans="1:10" ht="39" customHeight="1">
      <c r="A20" s="245" t="s">
        <v>14</v>
      </c>
      <c r="B20" s="243" t="s">
        <v>44</v>
      </c>
      <c r="C20" s="224" t="s">
        <v>44</v>
      </c>
      <c r="D20" s="224" t="s">
        <v>44</v>
      </c>
      <c r="E20" s="224">
        <v>4</v>
      </c>
      <c r="F20" s="224">
        <v>0.14000000000000001</v>
      </c>
      <c r="G20" s="224">
        <v>700</v>
      </c>
      <c r="H20" s="224">
        <v>1</v>
      </c>
      <c r="I20" s="224" t="s">
        <v>44</v>
      </c>
      <c r="J20" s="224" t="s">
        <v>44</v>
      </c>
    </row>
    <row r="21" spans="1:10" ht="39" customHeight="1">
      <c r="A21" s="245" t="s">
        <v>15</v>
      </c>
      <c r="B21" s="329">
        <v>2</v>
      </c>
      <c r="C21" s="158">
        <v>0.16</v>
      </c>
      <c r="D21" s="330">
        <v>21000</v>
      </c>
      <c r="E21" s="330" t="s">
        <v>44</v>
      </c>
      <c r="F21" s="330" t="s">
        <v>44</v>
      </c>
      <c r="G21" s="330" t="s">
        <v>44</v>
      </c>
      <c r="H21" s="330" t="s">
        <v>44</v>
      </c>
      <c r="I21" s="330" t="s">
        <v>44</v>
      </c>
      <c r="J21" s="330" t="s">
        <v>44</v>
      </c>
    </row>
    <row r="22" spans="1:10" ht="39" customHeight="1">
      <c r="A22" s="245" t="s">
        <v>483</v>
      </c>
      <c r="B22" s="243">
        <v>12</v>
      </c>
      <c r="C22" s="224">
        <v>0.56999999999999995</v>
      </c>
      <c r="D22" s="226">
        <v>27139</v>
      </c>
      <c r="E22" s="224">
        <v>1</v>
      </c>
      <c r="F22" s="224">
        <v>0.25</v>
      </c>
      <c r="G22" s="226">
        <v>14249</v>
      </c>
      <c r="H22" s="224" t="s">
        <v>523</v>
      </c>
      <c r="I22" s="224" t="s">
        <v>523</v>
      </c>
      <c r="J22" s="224" t="s">
        <v>523</v>
      </c>
    </row>
    <row r="23" spans="1:10" s="88" customFormat="1" ht="39" customHeight="1">
      <c r="A23" s="245" t="s">
        <v>484</v>
      </c>
      <c r="B23" s="243" t="s">
        <v>523</v>
      </c>
      <c r="C23" s="224" t="s">
        <v>523</v>
      </c>
      <c r="D23" s="226" t="s">
        <v>523</v>
      </c>
      <c r="E23" s="224">
        <v>3</v>
      </c>
      <c r="F23" s="224">
        <v>0.188</v>
      </c>
      <c r="G23" s="226">
        <v>17271</v>
      </c>
      <c r="H23" s="224" t="s">
        <v>523</v>
      </c>
      <c r="I23" s="224" t="s">
        <v>523</v>
      </c>
      <c r="J23" s="224" t="s">
        <v>523</v>
      </c>
    </row>
    <row r="24" spans="1:10" ht="39" customHeight="1" thickBot="1">
      <c r="A24" s="46" t="s">
        <v>485</v>
      </c>
      <c r="B24" s="186">
        <v>9</v>
      </c>
      <c r="C24" s="232">
        <v>2.7</v>
      </c>
      <c r="D24" s="231">
        <v>328538</v>
      </c>
      <c r="E24" s="232">
        <v>5</v>
      </c>
      <c r="F24" s="232">
        <v>0.22</v>
      </c>
      <c r="G24" s="231">
        <v>11245</v>
      </c>
      <c r="H24" s="232">
        <v>1</v>
      </c>
      <c r="I24" s="232">
        <v>0.09</v>
      </c>
      <c r="J24" s="232">
        <v>5595</v>
      </c>
    </row>
    <row r="25" spans="1:10">
      <c r="A25" s="2" t="s">
        <v>560</v>
      </c>
    </row>
    <row r="26" spans="1:10">
      <c r="A26" s="133" t="s">
        <v>4</v>
      </c>
    </row>
  </sheetData>
  <mergeCells count="17">
    <mergeCell ref="A15:A19"/>
    <mergeCell ref="B15:D15"/>
    <mergeCell ref="E15:G15"/>
    <mergeCell ref="H15:J15"/>
    <mergeCell ref="B16:D16"/>
    <mergeCell ref="E16:G16"/>
    <mergeCell ref="H16:J16"/>
    <mergeCell ref="A1:J1"/>
    <mergeCell ref="A2:J2"/>
    <mergeCell ref="H3:J3"/>
    <mergeCell ref="A4:A8"/>
    <mergeCell ref="B4:D4"/>
    <mergeCell ref="E4:G4"/>
    <mergeCell ref="H4:J4"/>
    <mergeCell ref="B5:D5"/>
    <mergeCell ref="E5:G5"/>
    <mergeCell ref="H5:J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Normal="100" zoomScaleSheetLayoutView="100" workbookViewId="0">
      <selection activeCell="E11" sqref="E11"/>
    </sheetView>
  </sheetViews>
  <sheetFormatPr defaultRowHeight="16.5"/>
  <cols>
    <col min="1" max="1" width="15.625" style="132" customWidth="1"/>
    <col min="2" max="4" width="12.25" style="132" customWidth="1"/>
    <col min="5" max="5" width="13" style="132" customWidth="1"/>
    <col min="6" max="6" width="12.25" style="132" customWidth="1"/>
    <col min="7" max="11" width="15.125" style="132" customWidth="1"/>
    <col min="12" max="16" width="14.75" style="132" customWidth="1"/>
    <col min="17" max="17" width="13.75" style="132" customWidth="1"/>
    <col min="18" max="21" width="15.5" style="132" customWidth="1"/>
    <col min="22" max="16384" width="9" style="132"/>
  </cols>
  <sheetData>
    <row r="1" spans="1:21" ht="25.5">
      <c r="A1" s="413" t="s">
        <v>594</v>
      </c>
      <c r="B1" s="413"/>
      <c r="C1" s="413"/>
      <c r="D1" s="413"/>
      <c r="E1" s="413"/>
      <c r="F1" s="413"/>
      <c r="G1" s="413" t="s">
        <v>595</v>
      </c>
      <c r="H1" s="413"/>
      <c r="I1" s="413"/>
      <c r="J1" s="413"/>
      <c r="K1" s="413"/>
      <c r="L1" s="413" t="s">
        <v>596</v>
      </c>
      <c r="M1" s="413"/>
      <c r="N1" s="413"/>
      <c r="O1" s="413"/>
      <c r="P1" s="413"/>
      <c r="Q1" s="413" t="s">
        <v>596</v>
      </c>
      <c r="R1" s="413"/>
      <c r="S1" s="413"/>
      <c r="T1" s="413"/>
      <c r="U1" s="413"/>
    </row>
    <row r="2" spans="1:21" ht="19.5">
      <c r="A2" s="414" t="s">
        <v>597</v>
      </c>
      <c r="B2" s="414"/>
      <c r="C2" s="414"/>
      <c r="D2" s="414"/>
      <c r="E2" s="414"/>
      <c r="F2" s="414"/>
      <c r="G2" s="414" t="s">
        <v>598</v>
      </c>
      <c r="H2" s="414"/>
      <c r="I2" s="414"/>
      <c r="J2" s="414"/>
      <c r="K2" s="414"/>
      <c r="L2" s="414" t="s">
        <v>598</v>
      </c>
      <c r="M2" s="414"/>
      <c r="N2" s="414"/>
      <c r="O2" s="414"/>
      <c r="P2" s="414"/>
      <c r="Q2" s="414" t="s">
        <v>599</v>
      </c>
      <c r="R2" s="414"/>
      <c r="S2" s="414"/>
      <c r="T2" s="414"/>
      <c r="U2" s="414"/>
    </row>
    <row r="3" spans="1:21" ht="17.25" thickBot="1">
      <c r="A3" s="1" t="s">
        <v>600</v>
      </c>
      <c r="F3" s="241" t="s">
        <v>601</v>
      </c>
      <c r="G3" s="1" t="s">
        <v>600</v>
      </c>
      <c r="K3" s="241" t="s">
        <v>601</v>
      </c>
      <c r="L3" s="1" t="s">
        <v>600</v>
      </c>
      <c r="P3" s="241" t="s">
        <v>601</v>
      </c>
      <c r="Q3" s="1" t="s">
        <v>600</v>
      </c>
      <c r="U3" s="241" t="s">
        <v>601</v>
      </c>
    </row>
    <row r="4" spans="1:21" s="145" customFormat="1" ht="18" customHeight="1">
      <c r="A4" s="452" t="s">
        <v>4</v>
      </c>
      <c r="B4" s="449" t="s">
        <v>404</v>
      </c>
      <c r="C4" s="464" t="s">
        <v>602</v>
      </c>
      <c r="D4" s="465"/>
      <c r="E4" s="465"/>
      <c r="F4" s="465"/>
      <c r="G4" s="452" t="s">
        <v>4</v>
      </c>
      <c r="H4" s="464" t="s">
        <v>602</v>
      </c>
      <c r="I4" s="465"/>
      <c r="J4" s="465"/>
      <c r="K4" s="465"/>
      <c r="L4" s="452" t="s">
        <v>4</v>
      </c>
      <c r="M4" s="464" t="s">
        <v>602</v>
      </c>
      <c r="N4" s="465"/>
      <c r="O4" s="465"/>
      <c r="P4" s="465"/>
      <c r="Q4" s="452" t="s">
        <v>4</v>
      </c>
      <c r="R4" s="464" t="s">
        <v>602</v>
      </c>
      <c r="S4" s="465"/>
      <c r="T4" s="465"/>
      <c r="U4" s="465"/>
    </row>
    <row r="5" spans="1:21">
      <c r="A5" s="399"/>
      <c r="B5" s="450"/>
      <c r="C5" s="240" t="s">
        <v>603</v>
      </c>
      <c r="D5" s="240" t="s">
        <v>604</v>
      </c>
      <c r="E5" s="240" t="s">
        <v>605</v>
      </c>
      <c r="F5" s="235" t="s">
        <v>606</v>
      </c>
      <c r="G5" s="399"/>
      <c r="H5" s="240" t="s">
        <v>607</v>
      </c>
      <c r="I5" s="240" t="s">
        <v>608</v>
      </c>
      <c r="J5" s="240" t="s">
        <v>609</v>
      </c>
      <c r="K5" s="235" t="s">
        <v>610</v>
      </c>
      <c r="L5" s="399"/>
      <c r="M5" s="240" t="s">
        <v>611</v>
      </c>
      <c r="N5" s="240" t="s">
        <v>612</v>
      </c>
      <c r="O5" s="240" t="s">
        <v>613</v>
      </c>
      <c r="P5" s="235" t="s">
        <v>614</v>
      </c>
      <c r="Q5" s="399"/>
      <c r="R5" s="240" t="s">
        <v>615</v>
      </c>
      <c r="S5" s="235" t="s">
        <v>616</v>
      </c>
      <c r="T5" s="236" t="s">
        <v>617</v>
      </c>
      <c r="U5" s="236" t="s">
        <v>618</v>
      </c>
    </row>
    <row r="6" spans="1:21" ht="27">
      <c r="A6" s="400"/>
      <c r="B6" s="451"/>
      <c r="C6" s="331" t="s">
        <v>619</v>
      </c>
      <c r="D6" s="331" t="s">
        <v>620</v>
      </c>
      <c r="E6" s="331" t="s">
        <v>621</v>
      </c>
      <c r="F6" s="332" t="s">
        <v>622</v>
      </c>
      <c r="G6" s="400"/>
      <c r="H6" s="331" t="s">
        <v>623</v>
      </c>
      <c r="I6" s="331" t="s">
        <v>624</v>
      </c>
      <c r="J6" s="331" t="s">
        <v>625</v>
      </c>
      <c r="K6" s="332" t="s">
        <v>626</v>
      </c>
      <c r="L6" s="400"/>
      <c r="M6" s="331" t="s">
        <v>627</v>
      </c>
      <c r="N6" s="331" t="s">
        <v>628</v>
      </c>
      <c r="O6" s="331" t="s">
        <v>629</v>
      </c>
      <c r="P6" s="332" t="s">
        <v>630</v>
      </c>
      <c r="Q6" s="400"/>
      <c r="R6" s="331" t="s">
        <v>631</v>
      </c>
      <c r="S6" s="233" t="s">
        <v>632</v>
      </c>
      <c r="T6" s="234" t="s">
        <v>633</v>
      </c>
      <c r="U6" s="234" t="s">
        <v>634</v>
      </c>
    </row>
    <row r="7" spans="1:21" ht="18" customHeight="1">
      <c r="A7" s="391" t="s">
        <v>673</v>
      </c>
      <c r="B7" s="333" t="s">
        <v>635</v>
      </c>
      <c r="C7" s="334" t="s">
        <v>636</v>
      </c>
      <c r="D7" s="334" t="s">
        <v>636</v>
      </c>
      <c r="E7" s="334" t="s">
        <v>636</v>
      </c>
      <c r="F7" s="334" t="s">
        <v>636</v>
      </c>
      <c r="G7" s="197" t="s">
        <v>14</v>
      </c>
      <c r="H7" s="229" t="s">
        <v>636</v>
      </c>
      <c r="I7" s="229" t="s">
        <v>636</v>
      </c>
      <c r="J7" s="229" t="s">
        <v>636</v>
      </c>
      <c r="K7" s="229" t="s">
        <v>636</v>
      </c>
      <c r="L7" s="197" t="s">
        <v>14</v>
      </c>
      <c r="M7" s="229" t="s">
        <v>636</v>
      </c>
      <c r="N7" s="229" t="s">
        <v>636</v>
      </c>
      <c r="O7" s="229" t="s">
        <v>636</v>
      </c>
      <c r="P7" s="229" t="s">
        <v>636</v>
      </c>
      <c r="Q7" s="197" t="s">
        <v>14</v>
      </c>
      <c r="R7" s="229" t="s">
        <v>636</v>
      </c>
      <c r="S7" s="335" t="s">
        <v>636</v>
      </c>
      <c r="T7" s="335" t="s">
        <v>636</v>
      </c>
      <c r="U7" s="335" t="s">
        <v>636</v>
      </c>
    </row>
    <row r="8" spans="1:21" ht="18" customHeight="1">
      <c r="A8" s="391" t="s">
        <v>674</v>
      </c>
      <c r="B8" s="338">
        <v>21938</v>
      </c>
      <c r="C8" s="336">
        <v>291</v>
      </c>
      <c r="D8" s="336">
        <v>485</v>
      </c>
      <c r="E8" s="336">
        <v>386</v>
      </c>
      <c r="F8" s="336">
        <v>1192</v>
      </c>
      <c r="G8" s="197" t="s">
        <v>15</v>
      </c>
      <c r="H8" s="229">
        <v>251</v>
      </c>
      <c r="I8" s="229">
        <v>581</v>
      </c>
      <c r="J8" s="229">
        <v>407</v>
      </c>
      <c r="K8" s="229">
        <v>52</v>
      </c>
      <c r="L8" s="197" t="s">
        <v>15</v>
      </c>
      <c r="M8" s="336">
        <v>585</v>
      </c>
      <c r="N8" s="336">
        <v>4963</v>
      </c>
      <c r="O8" s="336">
        <v>343</v>
      </c>
      <c r="P8" s="336">
        <v>302</v>
      </c>
      <c r="Q8" s="197" t="s">
        <v>15</v>
      </c>
      <c r="R8" s="337">
        <v>146</v>
      </c>
      <c r="S8" s="337" t="s">
        <v>636</v>
      </c>
      <c r="T8" s="337" t="s">
        <v>636</v>
      </c>
      <c r="U8" s="337" t="s">
        <v>636</v>
      </c>
    </row>
    <row r="9" spans="1:21" ht="18" customHeight="1">
      <c r="A9" s="391" t="s">
        <v>675</v>
      </c>
      <c r="B9" s="227">
        <v>21708</v>
      </c>
      <c r="C9" s="226">
        <v>252</v>
      </c>
      <c r="D9" s="226">
        <v>804</v>
      </c>
      <c r="E9" s="226">
        <v>353</v>
      </c>
      <c r="F9" s="226">
        <v>1201</v>
      </c>
      <c r="G9" s="339" t="s">
        <v>30</v>
      </c>
      <c r="H9" s="340">
        <v>456</v>
      </c>
      <c r="I9" s="340">
        <v>511</v>
      </c>
      <c r="J9" s="340">
        <v>368</v>
      </c>
      <c r="K9" s="340">
        <v>90</v>
      </c>
      <c r="L9" s="339" t="s">
        <v>30</v>
      </c>
      <c r="M9" s="226">
        <v>766</v>
      </c>
      <c r="N9" s="226">
        <v>3285</v>
      </c>
      <c r="O9" s="226">
        <v>191</v>
      </c>
      <c r="P9" s="226">
        <v>267</v>
      </c>
      <c r="Q9" s="339" t="s">
        <v>30</v>
      </c>
      <c r="R9" s="226">
        <v>733</v>
      </c>
      <c r="S9" s="337" t="s">
        <v>636</v>
      </c>
      <c r="T9" s="337" t="s">
        <v>636</v>
      </c>
      <c r="U9" s="337" t="s">
        <v>636</v>
      </c>
    </row>
    <row r="10" spans="1:21" s="341" customFormat="1" ht="18" customHeight="1">
      <c r="A10" s="391" t="s">
        <v>676</v>
      </c>
      <c r="B10" s="395">
        <v>22136</v>
      </c>
      <c r="C10" s="396">
        <v>252</v>
      </c>
      <c r="D10" s="396">
        <v>485</v>
      </c>
      <c r="E10" s="396">
        <v>353</v>
      </c>
      <c r="F10" s="395">
        <v>1201</v>
      </c>
      <c r="G10" s="339" t="s">
        <v>385</v>
      </c>
      <c r="H10" s="340">
        <v>267</v>
      </c>
      <c r="I10" s="340">
        <v>511</v>
      </c>
      <c r="J10" s="340">
        <v>368</v>
      </c>
      <c r="K10" s="340">
        <v>90</v>
      </c>
      <c r="L10" s="339" t="s">
        <v>385</v>
      </c>
      <c r="M10" s="226">
        <v>766</v>
      </c>
      <c r="N10" s="226">
        <v>3285</v>
      </c>
      <c r="O10" s="226">
        <v>191</v>
      </c>
      <c r="P10" s="226">
        <v>267</v>
      </c>
      <c r="Q10" s="339" t="s">
        <v>385</v>
      </c>
      <c r="R10" s="226">
        <v>733</v>
      </c>
      <c r="S10" s="226">
        <v>329</v>
      </c>
      <c r="T10" s="226">
        <v>1366</v>
      </c>
      <c r="U10" s="226">
        <v>177</v>
      </c>
    </row>
    <row r="11" spans="1:21" ht="18" customHeight="1">
      <c r="A11" s="66" t="s">
        <v>388</v>
      </c>
      <c r="B11" s="203">
        <v>23208</v>
      </c>
      <c r="C11" s="249">
        <v>328</v>
      </c>
      <c r="D11" s="249">
        <v>485</v>
      </c>
      <c r="E11" s="249">
        <v>353</v>
      </c>
      <c r="F11" s="249">
        <v>1201</v>
      </c>
      <c r="G11" s="342" t="s">
        <v>388</v>
      </c>
      <c r="H11" s="343">
        <v>267</v>
      </c>
      <c r="I11" s="343">
        <v>511</v>
      </c>
      <c r="J11" s="343">
        <v>368</v>
      </c>
      <c r="K11" s="343">
        <v>90</v>
      </c>
      <c r="L11" s="342" t="s">
        <v>388</v>
      </c>
      <c r="M11" s="249">
        <v>806</v>
      </c>
      <c r="N11" s="249">
        <v>3993</v>
      </c>
      <c r="O11" s="249">
        <v>191</v>
      </c>
      <c r="P11" s="249">
        <v>267</v>
      </c>
      <c r="Q11" s="342" t="s">
        <v>388</v>
      </c>
      <c r="R11" s="249">
        <v>733</v>
      </c>
      <c r="S11" s="249">
        <v>329</v>
      </c>
      <c r="T11" s="249">
        <v>1366</v>
      </c>
      <c r="U11" s="249">
        <v>177</v>
      </c>
    </row>
    <row r="12" spans="1:21" ht="18" customHeight="1">
      <c r="A12" s="230" t="s">
        <v>637</v>
      </c>
      <c r="B12" s="344" t="s">
        <v>636</v>
      </c>
      <c r="C12" s="340" t="s">
        <v>636</v>
      </c>
      <c r="D12" s="340" t="s">
        <v>636</v>
      </c>
      <c r="E12" s="340" t="s">
        <v>636</v>
      </c>
      <c r="F12" s="340" t="s">
        <v>636</v>
      </c>
      <c r="G12" s="345" t="s">
        <v>637</v>
      </c>
      <c r="H12" s="340" t="s">
        <v>636</v>
      </c>
      <c r="I12" s="340" t="s">
        <v>636</v>
      </c>
      <c r="J12" s="340" t="s">
        <v>636</v>
      </c>
      <c r="K12" s="340" t="s">
        <v>636</v>
      </c>
      <c r="L12" s="345" t="s">
        <v>637</v>
      </c>
      <c r="M12" s="340" t="s">
        <v>636</v>
      </c>
      <c r="N12" s="340" t="s">
        <v>636</v>
      </c>
      <c r="O12" s="340" t="s">
        <v>636</v>
      </c>
      <c r="P12" s="340" t="s">
        <v>636</v>
      </c>
      <c r="Q12" s="345" t="s">
        <v>637</v>
      </c>
      <c r="R12" s="340" t="s">
        <v>636</v>
      </c>
      <c r="S12" s="340" t="s">
        <v>636</v>
      </c>
      <c r="T12" s="340" t="s">
        <v>636</v>
      </c>
      <c r="U12" s="340" t="s">
        <v>636</v>
      </c>
    </row>
    <row r="13" spans="1:21" ht="18" customHeight="1">
      <c r="A13" s="230" t="s">
        <v>638</v>
      </c>
      <c r="B13" s="344" t="s">
        <v>636</v>
      </c>
      <c r="C13" s="340" t="s">
        <v>636</v>
      </c>
      <c r="D13" s="340" t="s">
        <v>636</v>
      </c>
      <c r="E13" s="340" t="s">
        <v>636</v>
      </c>
      <c r="F13" s="340" t="s">
        <v>636</v>
      </c>
      <c r="G13" s="345" t="s">
        <v>638</v>
      </c>
      <c r="H13" s="340" t="s">
        <v>636</v>
      </c>
      <c r="I13" s="340" t="s">
        <v>636</v>
      </c>
      <c r="J13" s="340" t="s">
        <v>636</v>
      </c>
      <c r="K13" s="340" t="s">
        <v>636</v>
      </c>
      <c r="L13" s="345" t="s">
        <v>638</v>
      </c>
      <c r="M13" s="340" t="s">
        <v>636</v>
      </c>
      <c r="N13" s="340" t="s">
        <v>636</v>
      </c>
      <c r="O13" s="340" t="s">
        <v>636</v>
      </c>
      <c r="P13" s="340" t="s">
        <v>636</v>
      </c>
      <c r="Q13" s="345" t="s">
        <v>638</v>
      </c>
      <c r="R13" s="340" t="s">
        <v>636</v>
      </c>
      <c r="S13" s="340" t="s">
        <v>636</v>
      </c>
      <c r="T13" s="340" t="s">
        <v>636</v>
      </c>
      <c r="U13" s="340" t="s">
        <v>636</v>
      </c>
    </row>
    <row r="14" spans="1:21" ht="18" customHeight="1">
      <c r="A14" s="230" t="s">
        <v>639</v>
      </c>
      <c r="B14" s="344" t="s">
        <v>636</v>
      </c>
      <c r="C14" s="340" t="s">
        <v>636</v>
      </c>
      <c r="D14" s="340" t="s">
        <v>636</v>
      </c>
      <c r="E14" s="340" t="s">
        <v>636</v>
      </c>
      <c r="F14" s="340" t="s">
        <v>636</v>
      </c>
      <c r="G14" s="345" t="s">
        <v>639</v>
      </c>
      <c r="H14" s="340" t="s">
        <v>636</v>
      </c>
      <c r="I14" s="340" t="s">
        <v>636</v>
      </c>
      <c r="J14" s="340" t="s">
        <v>636</v>
      </c>
      <c r="K14" s="340" t="s">
        <v>636</v>
      </c>
      <c r="L14" s="345" t="s">
        <v>639</v>
      </c>
      <c r="M14" s="340" t="s">
        <v>636</v>
      </c>
      <c r="N14" s="340" t="s">
        <v>636</v>
      </c>
      <c r="O14" s="340" t="s">
        <v>636</v>
      </c>
      <c r="P14" s="340" t="s">
        <v>636</v>
      </c>
      <c r="Q14" s="345" t="s">
        <v>639</v>
      </c>
      <c r="R14" s="340" t="s">
        <v>636</v>
      </c>
      <c r="S14" s="340" t="s">
        <v>636</v>
      </c>
      <c r="T14" s="340" t="s">
        <v>636</v>
      </c>
      <c r="U14" s="340" t="s">
        <v>636</v>
      </c>
    </row>
    <row r="15" spans="1:21" ht="18" customHeight="1">
      <c r="A15" s="230" t="s">
        <v>640</v>
      </c>
      <c r="B15" s="344" t="s">
        <v>636</v>
      </c>
      <c r="C15" s="340" t="s">
        <v>636</v>
      </c>
      <c r="D15" s="340" t="s">
        <v>636</v>
      </c>
      <c r="E15" s="340" t="s">
        <v>636</v>
      </c>
      <c r="F15" s="340" t="s">
        <v>636</v>
      </c>
      <c r="G15" s="345" t="s">
        <v>640</v>
      </c>
      <c r="H15" s="340" t="s">
        <v>636</v>
      </c>
      <c r="I15" s="340" t="s">
        <v>636</v>
      </c>
      <c r="J15" s="340" t="s">
        <v>636</v>
      </c>
      <c r="K15" s="340" t="s">
        <v>636</v>
      </c>
      <c r="L15" s="345" t="s">
        <v>640</v>
      </c>
      <c r="M15" s="340" t="s">
        <v>636</v>
      </c>
      <c r="N15" s="340" t="s">
        <v>636</v>
      </c>
      <c r="O15" s="340" t="s">
        <v>636</v>
      </c>
      <c r="P15" s="340" t="s">
        <v>636</v>
      </c>
      <c r="Q15" s="345" t="s">
        <v>640</v>
      </c>
      <c r="R15" s="340" t="s">
        <v>636</v>
      </c>
      <c r="S15" s="340" t="s">
        <v>636</v>
      </c>
      <c r="T15" s="340" t="s">
        <v>636</v>
      </c>
      <c r="U15" s="340" t="s">
        <v>636</v>
      </c>
    </row>
    <row r="16" spans="1:21" ht="18" customHeight="1">
      <c r="A16" s="230" t="s">
        <v>641</v>
      </c>
      <c r="B16" s="344" t="s">
        <v>636</v>
      </c>
      <c r="C16" s="340" t="s">
        <v>636</v>
      </c>
      <c r="D16" s="340" t="s">
        <v>635</v>
      </c>
      <c r="E16" s="340" t="s">
        <v>636</v>
      </c>
      <c r="F16" s="340" t="s">
        <v>636</v>
      </c>
      <c r="G16" s="345" t="s">
        <v>641</v>
      </c>
      <c r="H16" s="340" t="s">
        <v>636</v>
      </c>
      <c r="I16" s="340" t="s">
        <v>635</v>
      </c>
      <c r="J16" s="340" t="s">
        <v>636</v>
      </c>
      <c r="K16" s="340" t="s">
        <v>636</v>
      </c>
      <c r="L16" s="345" t="s">
        <v>641</v>
      </c>
      <c r="M16" s="340" t="s">
        <v>636</v>
      </c>
      <c r="N16" s="340" t="s">
        <v>635</v>
      </c>
      <c r="O16" s="340" t="s">
        <v>636</v>
      </c>
      <c r="P16" s="340" t="s">
        <v>636</v>
      </c>
      <c r="Q16" s="345" t="s">
        <v>641</v>
      </c>
      <c r="R16" s="340" t="s">
        <v>636</v>
      </c>
      <c r="S16" s="340" t="s">
        <v>635</v>
      </c>
      <c r="T16" s="340" t="s">
        <v>636</v>
      </c>
      <c r="U16" s="340" t="s">
        <v>636</v>
      </c>
    </row>
    <row r="17" spans="1:21" ht="18" customHeight="1">
      <c r="A17" s="230" t="s">
        <v>642</v>
      </c>
      <c r="B17" s="344" t="s">
        <v>636</v>
      </c>
      <c r="C17" s="340" t="s">
        <v>636</v>
      </c>
      <c r="D17" s="340" t="s">
        <v>636</v>
      </c>
      <c r="E17" s="340" t="s">
        <v>636</v>
      </c>
      <c r="F17" s="340" t="s">
        <v>636</v>
      </c>
      <c r="G17" s="345" t="s">
        <v>642</v>
      </c>
      <c r="H17" s="340" t="s">
        <v>636</v>
      </c>
      <c r="I17" s="340" t="s">
        <v>636</v>
      </c>
      <c r="J17" s="340" t="s">
        <v>636</v>
      </c>
      <c r="K17" s="340" t="s">
        <v>636</v>
      </c>
      <c r="L17" s="345" t="s">
        <v>642</v>
      </c>
      <c r="M17" s="340" t="s">
        <v>636</v>
      </c>
      <c r="N17" s="340" t="s">
        <v>636</v>
      </c>
      <c r="O17" s="340" t="s">
        <v>636</v>
      </c>
      <c r="P17" s="340" t="s">
        <v>636</v>
      </c>
      <c r="Q17" s="345" t="s">
        <v>642</v>
      </c>
      <c r="R17" s="340" t="s">
        <v>636</v>
      </c>
      <c r="S17" s="340" t="s">
        <v>636</v>
      </c>
      <c r="T17" s="340" t="s">
        <v>636</v>
      </c>
      <c r="U17" s="340" t="s">
        <v>636</v>
      </c>
    </row>
    <row r="18" spans="1:21" ht="18" customHeight="1">
      <c r="A18" s="230" t="s">
        <v>643</v>
      </c>
      <c r="B18" s="344" t="s">
        <v>636</v>
      </c>
      <c r="C18" s="340" t="s">
        <v>636</v>
      </c>
      <c r="D18" s="340" t="s">
        <v>636</v>
      </c>
      <c r="E18" s="340" t="s">
        <v>636</v>
      </c>
      <c r="F18" s="340" t="s">
        <v>636</v>
      </c>
      <c r="G18" s="345" t="s">
        <v>643</v>
      </c>
      <c r="H18" s="340" t="s">
        <v>636</v>
      </c>
      <c r="I18" s="340" t="s">
        <v>636</v>
      </c>
      <c r="J18" s="340" t="s">
        <v>636</v>
      </c>
      <c r="K18" s="340" t="s">
        <v>636</v>
      </c>
      <c r="L18" s="345" t="s">
        <v>643</v>
      </c>
      <c r="M18" s="340" t="s">
        <v>636</v>
      </c>
      <c r="N18" s="340" t="s">
        <v>636</v>
      </c>
      <c r="O18" s="340" t="s">
        <v>636</v>
      </c>
      <c r="P18" s="340" t="s">
        <v>636</v>
      </c>
      <c r="Q18" s="345" t="s">
        <v>643</v>
      </c>
      <c r="R18" s="340" t="s">
        <v>636</v>
      </c>
      <c r="S18" s="340" t="s">
        <v>636</v>
      </c>
      <c r="T18" s="340" t="s">
        <v>636</v>
      </c>
      <c r="U18" s="340" t="s">
        <v>636</v>
      </c>
    </row>
    <row r="19" spans="1:21" ht="18" customHeight="1" thickBot="1">
      <c r="A19" s="346" t="s">
        <v>90</v>
      </c>
      <c r="B19" s="347" t="s">
        <v>636</v>
      </c>
      <c r="C19" s="348" t="s">
        <v>636</v>
      </c>
      <c r="D19" s="348" t="s">
        <v>636</v>
      </c>
      <c r="E19" s="348" t="s">
        <v>636</v>
      </c>
      <c r="F19" s="348" t="s">
        <v>636</v>
      </c>
      <c r="G19" s="349" t="s">
        <v>90</v>
      </c>
      <c r="H19" s="348" t="s">
        <v>636</v>
      </c>
      <c r="I19" s="348" t="s">
        <v>636</v>
      </c>
      <c r="J19" s="348" t="s">
        <v>636</v>
      </c>
      <c r="K19" s="348" t="s">
        <v>636</v>
      </c>
      <c r="L19" s="349" t="s">
        <v>90</v>
      </c>
      <c r="M19" s="348" t="s">
        <v>636</v>
      </c>
      <c r="N19" s="348" t="s">
        <v>636</v>
      </c>
      <c r="O19" s="348" t="s">
        <v>636</v>
      </c>
      <c r="P19" s="348" t="s">
        <v>636</v>
      </c>
      <c r="Q19" s="349" t="s">
        <v>90</v>
      </c>
      <c r="R19" s="348" t="s">
        <v>636</v>
      </c>
      <c r="S19" s="348" t="s">
        <v>636</v>
      </c>
      <c r="T19" s="348" t="s">
        <v>636</v>
      </c>
      <c r="U19" s="348" t="s">
        <v>636</v>
      </c>
    </row>
    <row r="20" spans="1:21" ht="17.25" thickBot="1">
      <c r="A20" s="326" t="s">
        <v>4</v>
      </c>
      <c r="B20" s="350"/>
      <c r="C20" s="350"/>
      <c r="D20" s="350"/>
      <c r="E20" s="350"/>
      <c r="F20" s="350"/>
      <c r="G20" s="351" t="s">
        <v>4</v>
      </c>
      <c r="H20" s="352"/>
      <c r="I20" s="352"/>
      <c r="J20" s="352"/>
      <c r="K20" s="352"/>
      <c r="L20" s="351" t="s">
        <v>4</v>
      </c>
      <c r="M20" s="352"/>
      <c r="N20" s="352"/>
      <c r="O20" s="352"/>
      <c r="P20" s="352"/>
      <c r="Q20" s="351"/>
      <c r="R20" s="352"/>
      <c r="S20" s="352"/>
      <c r="T20" s="352"/>
      <c r="U20" s="352"/>
    </row>
    <row r="21" spans="1:21" s="145" customFormat="1">
      <c r="A21" s="568" t="s">
        <v>4</v>
      </c>
      <c r="B21" s="571" t="s">
        <v>602</v>
      </c>
      <c r="C21" s="572"/>
      <c r="D21" s="572"/>
      <c r="E21" s="572"/>
      <c r="F21" s="572"/>
      <c r="G21" s="573" t="s">
        <v>4</v>
      </c>
      <c r="H21" s="576" t="s">
        <v>602</v>
      </c>
      <c r="I21" s="577"/>
      <c r="J21" s="577"/>
      <c r="K21" s="577"/>
      <c r="L21" s="573" t="s">
        <v>4</v>
      </c>
      <c r="M21" s="576" t="s">
        <v>602</v>
      </c>
      <c r="N21" s="577"/>
      <c r="O21" s="577"/>
      <c r="P21" s="577"/>
      <c r="Q21" s="578"/>
      <c r="R21" s="579"/>
      <c r="S21" s="579"/>
      <c r="T21" s="579"/>
      <c r="U21" s="579"/>
    </row>
    <row r="22" spans="1:21">
      <c r="A22" s="569"/>
      <c r="B22" s="353" t="s">
        <v>644</v>
      </c>
      <c r="C22" s="353" t="s">
        <v>645</v>
      </c>
      <c r="D22" s="353" t="s">
        <v>646</v>
      </c>
      <c r="E22" s="580" t="s">
        <v>647</v>
      </c>
      <c r="F22" s="579"/>
      <c r="G22" s="574"/>
      <c r="H22" s="354" t="s">
        <v>648</v>
      </c>
      <c r="I22" s="354" t="s">
        <v>649</v>
      </c>
      <c r="J22" s="354" t="s">
        <v>650</v>
      </c>
      <c r="K22" s="355" t="s">
        <v>651</v>
      </c>
      <c r="L22" s="574"/>
      <c r="M22" s="354" t="s">
        <v>652</v>
      </c>
      <c r="N22" s="354" t="s">
        <v>653</v>
      </c>
      <c r="O22" s="354" t="s">
        <v>654</v>
      </c>
      <c r="P22" s="355" t="s">
        <v>655</v>
      </c>
      <c r="Q22" s="578"/>
      <c r="R22" s="335"/>
      <c r="S22" s="335"/>
      <c r="T22" s="335"/>
      <c r="U22" s="335"/>
    </row>
    <row r="23" spans="1:21" ht="33.75" customHeight="1">
      <c r="A23" s="570"/>
      <c r="B23" s="356" t="s">
        <v>656</v>
      </c>
      <c r="C23" s="356" t="s">
        <v>657</v>
      </c>
      <c r="D23" s="356" t="s">
        <v>658</v>
      </c>
      <c r="E23" s="581" t="s">
        <v>659</v>
      </c>
      <c r="F23" s="582"/>
      <c r="G23" s="575"/>
      <c r="H23" s="356" t="s">
        <v>660</v>
      </c>
      <c r="I23" s="356" t="s">
        <v>661</v>
      </c>
      <c r="J23" s="356" t="s">
        <v>662</v>
      </c>
      <c r="K23" s="357" t="s">
        <v>663</v>
      </c>
      <c r="L23" s="575"/>
      <c r="M23" s="356" t="s">
        <v>664</v>
      </c>
      <c r="N23" s="356" t="s">
        <v>665</v>
      </c>
      <c r="O23" s="356" t="s">
        <v>666</v>
      </c>
      <c r="P23" s="357" t="s">
        <v>667</v>
      </c>
      <c r="Q23" s="578"/>
      <c r="R23" s="340"/>
      <c r="S23" s="340"/>
      <c r="T23" s="340"/>
      <c r="U23" s="340"/>
    </row>
    <row r="24" spans="1:21" ht="17.100000000000001" customHeight="1">
      <c r="A24" s="245" t="s">
        <v>28</v>
      </c>
      <c r="B24" s="358" t="s">
        <v>636</v>
      </c>
      <c r="C24" s="335" t="s">
        <v>636</v>
      </c>
      <c r="D24" s="335" t="s">
        <v>636</v>
      </c>
      <c r="E24" s="335" t="s">
        <v>636</v>
      </c>
      <c r="F24" s="335"/>
      <c r="G24" s="359" t="s">
        <v>14</v>
      </c>
      <c r="H24" s="358" t="s">
        <v>636</v>
      </c>
      <c r="I24" s="335" t="s">
        <v>636</v>
      </c>
      <c r="J24" s="335" t="s">
        <v>636</v>
      </c>
      <c r="K24" s="335" t="s">
        <v>636</v>
      </c>
      <c r="L24" s="359" t="s">
        <v>14</v>
      </c>
      <c r="M24" s="358" t="s">
        <v>636</v>
      </c>
      <c r="N24" s="335" t="s">
        <v>636</v>
      </c>
      <c r="O24" s="335" t="s">
        <v>636</v>
      </c>
      <c r="P24" s="335" t="s">
        <v>636</v>
      </c>
      <c r="Q24" s="340"/>
      <c r="R24" s="335"/>
      <c r="S24" s="335"/>
      <c r="T24" s="335"/>
      <c r="U24" s="335"/>
    </row>
    <row r="25" spans="1:21" ht="17.100000000000001" customHeight="1">
      <c r="A25" s="245" t="s">
        <v>668</v>
      </c>
      <c r="B25" s="360">
        <v>440</v>
      </c>
      <c r="C25" s="337">
        <v>206</v>
      </c>
      <c r="D25" s="337">
        <v>333</v>
      </c>
      <c r="E25" s="422">
        <v>1034</v>
      </c>
      <c r="F25" s="422"/>
      <c r="G25" s="359" t="s">
        <v>15</v>
      </c>
      <c r="H25" s="358">
        <v>186</v>
      </c>
      <c r="I25" s="335">
        <v>442</v>
      </c>
      <c r="J25" s="335">
        <v>860</v>
      </c>
      <c r="K25" s="335">
        <v>456</v>
      </c>
      <c r="L25" s="359" t="s">
        <v>15</v>
      </c>
      <c r="M25" s="338">
        <v>2868</v>
      </c>
      <c r="N25" s="336">
        <v>3090</v>
      </c>
      <c r="O25" s="336">
        <v>1916</v>
      </c>
      <c r="P25" s="336">
        <v>123</v>
      </c>
      <c r="Q25" s="340"/>
      <c r="R25" s="335"/>
      <c r="S25" s="335"/>
      <c r="T25" s="335"/>
      <c r="U25" s="335"/>
    </row>
    <row r="26" spans="1:21" ht="17.100000000000001" customHeight="1">
      <c r="A26" s="245" t="s">
        <v>30</v>
      </c>
      <c r="B26" s="227">
        <v>1131</v>
      </c>
      <c r="C26" s="226">
        <v>206</v>
      </c>
      <c r="D26" s="226">
        <v>213</v>
      </c>
      <c r="E26" s="583">
        <v>1991</v>
      </c>
      <c r="F26" s="583"/>
      <c r="G26" s="359" t="s">
        <v>30</v>
      </c>
      <c r="H26" s="344">
        <v>183</v>
      </c>
      <c r="I26" s="340">
        <v>435</v>
      </c>
      <c r="J26" s="340">
        <v>371</v>
      </c>
      <c r="K26" s="340">
        <v>451</v>
      </c>
      <c r="L26" s="359" t="s">
        <v>30</v>
      </c>
      <c r="M26" s="227">
        <v>2241</v>
      </c>
      <c r="N26" s="226">
        <v>3199</v>
      </c>
      <c r="O26" s="226">
        <v>1916</v>
      </c>
      <c r="P26" s="226">
        <v>94</v>
      </c>
      <c r="Q26" s="340"/>
      <c r="R26" s="335"/>
      <c r="S26" s="335"/>
      <c r="T26" s="335"/>
      <c r="U26" s="335"/>
    </row>
    <row r="27" spans="1:21" s="88" customFormat="1" ht="17.100000000000001" customHeight="1">
      <c r="A27" s="245" t="s">
        <v>385</v>
      </c>
      <c r="B27" s="227">
        <v>1088</v>
      </c>
      <c r="C27" s="226">
        <v>206</v>
      </c>
      <c r="D27" s="226">
        <v>213</v>
      </c>
      <c r="E27" s="422">
        <v>1098</v>
      </c>
      <c r="F27" s="422"/>
      <c r="G27" s="359" t="s">
        <v>385</v>
      </c>
      <c r="H27" s="344">
        <v>183</v>
      </c>
      <c r="I27" s="340">
        <v>435</v>
      </c>
      <c r="J27" s="340">
        <v>371</v>
      </c>
      <c r="K27" s="340">
        <v>451</v>
      </c>
      <c r="L27" s="361" t="s">
        <v>385</v>
      </c>
      <c r="M27" s="107">
        <v>2241</v>
      </c>
      <c r="N27" s="390">
        <v>3199</v>
      </c>
      <c r="O27" s="390">
        <v>1916</v>
      </c>
      <c r="P27" s="390">
        <v>94</v>
      </c>
      <c r="Q27" s="340"/>
      <c r="R27" s="335"/>
      <c r="S27" s="335"/>
      <c r="T27" s="335"/>
      <c r="U27" s="335"/>
    </row>
    <row r="28" spans="1:21" ht="17.100000000000001" customHeight="1">
      <c r="A28" s="66" t="s">
        <v>388</v>
      </c>
      <c r="B28" s="203">
        <v>1088</v>
      </c>
      <c r="C28" s="249">
        <v>206</v>
      </c>
      <c r="D28" s="249">
        <v>213</v>
      </c>
      <c r="E28" s="549">
        <v>1098</v>
      </c>
      <c r="F28" s="549"/>
      <c r="G28" s="361" t="s">
        <v>388</v>
      </c>
      <c r="H28" s="362">
        <v>183</v>
      </c>
      <c r="I28" s="343">
        <v>435</v>
      </c>
      <c r="J28" s="343">
        <v>371</v>
      </c>
      <c r="K28" s="343">
        <v>451</v>
      </c>
      <c r="L28" s="361" t="s">
        <v>388</v>
      </c>
      <c r="M28" s="203">
        <v>2241</v>
      </c>
      <c r="N28" s="249">
        <v>3447</v>
      </c>
      <c r="O28" s="249">
        <v>1916</v>
      </c>
      <c r="P28" s="249">
        <v>94</v>
      </c>
      <c r="Q28" s="343"/>
      <c r="R28" s="343"/>
      <c r="S28" s="343"/>
      <c r="T28" s="343"/>
      <c r="U28" s="343"/>
    </row>
    <row r="29" spans="1:21" ht="17.100000000000001" customHeight="1">
      <c r="A29" s="230" t="s">
        <v>637</v>
      </c>
      <c r="B29" s="344" t="s">
        <v>636</v>
      </c>
      <c r="C29" s="340" t="s">
        <v>636</v>
      </c>
      <c r="D29" s="340" t="s">
        <v>636</v>
      </c>
      <c r="E29" s="579" t="s">
        <v>636</v>
      </c>
      <c r="F29" s="579"/>
      <c r="G29" s="230" t="s">
        <v>637</v>
      </c>
      <c r="H29" s="340" t="s">
        <v>636</v>
      </c>
      <c r="I29" s="340" t="s">
        <v>636</v>
      </c>
      <c r="J29" s="340" t="s">
        <v>636</v>
      </c>
      <c r="K29" s="340" t="s">
        <v>636</v>
      </c>
      <c r="L29" s="230" t="s">
        <v>637</v>
      </c>
      <c r="M29" s="340" t="s">
        <v>636</v>
      </c>
      <c r="N29" s="340" t="s">
        <v>636</v>
      </c>
      <c r="O29" s="340" t="s">
        <v>636</v>
      </c>
      <c r="P29" s="340" t="s">
        <v>636</v>
      </c>
      <c r="Q29" s="229"/>
      <c r="R29" s="340"/>
      <c r="S29" s="340"/>
      <c r="T29" s="340"/>
      <c r="U29" s="340"/>
    </row>
    <row r="30" spans="1:21" ht="17.100000000000001" customHeight="1">
      <c r="A30" s="230" t="s">
        <v>638</v>
      </c>
      <c r="B30" s="344" t="s">
        <v>636</v>
      </c>
      <c r="C30" s="340" t="s">
        <v>636</v>
      </c>
      <c r="D30" s="340" t="s">
        <v>636</v>
      </c>
      <c r="E30" s="579" t="s">
        <v>636</v>
      </c>
      <c r="F30" s="579"/>
      <c r="G30" s="230" t="s">
        <v>638</v>
      </c>
      <c r="H30" s="340" t="s">
        <v>636</v>
      </c>
      <c r="I30" s="340" t="s">
        <v>636</v>
      </c>
      <c r="J30" s="340" t="s">
        <v>636</v>
      </c>
      <c r="K30" s="340" t="s">
        <v>636</v>
      </c>
      <c r="L30" s="230" t="s">
        <v>638</v>
      </c>
      <c r="M30" s="340" t="s">
        <v>636</v>
      </c>
      <c r="N30" s="340" t="s">
        <v>636</v>
      </c>
      <c r="O30" s="340" t="s">
        <v>636</v>
      </c>
      <c r="P30" s="340" t="s">
        <v>636</v>
      </c>
      <c r="Q30" s="229"/>
      <c r="R30" s="340"/>
      <c r="S30" s="340"/>
      <c r="T30" s="340"/>
      <c r="U30" s="340"/>
    </row>
    <row r="31" spans="1:21" ht="17.100000000000001" customHeight="1">
      <c r="A31" s="230" t="s">
        <v>639</v>
      </c>
      <c r="B31" s="344" t="s">
        <v>636</v>
      </c>
      <c r="C31" s="340" t="s">
        <v>636</v>
      </c>
      <c r="D31" s="340" t="s">
        <v>636</v>
      </c>
      <c r="E31" s="579" t="s">
        <v>636</v>
      </c>
      <c r="F31" s="579"/>
      <c r="G31" s="230" t="s">
        <v>639</v>
      </c>
      <c r="H31" s="340" t="s">
        <v>636</v>
      </c>
      <c r="I31" s="340" t="s">
        <v>636</v>
      </c>
      <c r="J31" s="340" t="s">
        <v>636</v>
      </c>
      <c r="K31" s="340" t="s">
        <v>636</v>
      </c>
      <c r="L31" s="230" t="s">
        <v>639</v>
      </c>
      <c r="M31" s="340" t="s">
        <v>636</v>
      </c>
      <c r="N31" s="340" t="s">
        <v>636</v>
      </c>
      <c r="O31" s="340" t="s">
        <v>636</v>
      </c>
      <c r="P31" s="340" t="s">
        <v>636</v>
      </c>
      <c r="Q31" s="229"/>
      <c r="R31" s="340"/>
      <c r="S31" s="340"/>
      <c r="T31" s="340"/>
      <c r="U31" s="340"/>
    </row>
    <row r="32" spans="1:21" ht="17.100000000000001" customHeight="1">
      <c r="A32" s="230" t="s">
        <v>640</v>
      </c>
      <c r="B32" s="344" t="s">
        <v>636</v>
      </c>
      <c r="C32" s="340" t="s">
        <v>636</v>
      </c>
      <c r="D32" s="340" t="s">
        <v>636</v>
      </c>
      <c r="E32" s="579" t="s">
        <v>636</v>
      </c>
      <c r="F32" s="579"/>
      <c r="G32" s="230" t="s">
        <v>640</v>
      </c>
      <c r="H32" s="340" t="s">
        <v>636</v>
      </c>
      <c r="I32" s="340" t="s">
        <v>636</v>
      </c>
      <c r="J32" s="340" t="s">
        <v>636</v>
      </c>
      <c r="K32" s="340" t="s">
        <v>636</v>
      </c>
      <c r="L32" s="230" t="s">
        <v>640</v>
      </c>
      <c r="M32" s="340" t="s">
        <v>636</v>
      </c>
      <c r="N32" s="340" t="s">
        <v>636</v>
      </c>
      <c r="O32" s="340" t="s">
        <v>636</v>
      </c>
      <c r="P32" s="340" t="s">
        <v>636</v>
      </c>
      <c r="Q32" s="229"/>
      <c r="R32" s="340"/>
      <c r="S32" s="340"/>
      <c r="T32" s="340"/>
      <c r="U32" s="340"/>
    </row>
    <row r="33" spans="1:21" ht="17.100000000000001" customHeight="1">
      <c r="A33" s="230" t="s">
        <v>641</v>
      </c>
      <c r="B33" s="344" t="s">
        <v>636</v>
      </c>
      <c r="C33" s="340" t="s">
        <v>636</v>
      </c>
      <c r="D33" s="340" t="s">
        <v>636</v>
      </c>
      <c r="E33" s="579" t="s">
        <v>636</v>
      </c>
      <c r="F33" s="579"/>
      <c r="G33" s="230" t="s">
        <v>641</v>
      </c>
      <c r="H33" s="340" t="s">
        <v>636</v>
      </c>
      <c r="I33" s="340" t="s">
        <v>635</v>
      </c>
      <c r="J33" s="340" t="s">
        <v>636</v>
      </c>
      <c r="K33" s="340" t="s">
        <v>636</v>
      </c>
      <c r="L33" s="230" t="s">
        <v>641</v>
      </c>
      <c r="M33" s="340" t="s">
        <v>636</v>
      </c>
      <c r="N33" s="340" t="s">
        <v>635</v>
      </c>
      <c r="O33" s="340" t="s">
        <v>636</v>
      </c>
      <c r="P33" s="340" t="s">
        <v>636</v>
      </c>
      <c r="Q33" s="229"/>
      <c r="R33" s="340"/>
      <c r="S33" s="340"/>
      <c r="T33" s="340"/>
      <c r="U33" s="340"/>
    </row>
    <row r="34" spans="1:21" ht="17.100000000000001" customHeight="1">
      <c r="A34" s="230" t="s">
        <v>642</v>
      </c>
      <c r="B34" s="344" t="s">
        <v>636</v>
      </c>
      <c r="C34" s="340" t="s">
        <v>636</v>
      </c>
      <c r="D34" s="340" t="s">
        <v>636</v>
      </c>
      <c r="E34" s="579" t="s">
        <v>636</v>
      </c>
      <c r="F34" s="579"/>
      <c r="G34" s="230" t="s">
        <v>642</v>
      </c>
      <c r="H34" s="340" t="s">
        <v>636</v>
      </c>
      <c r="I34" s="340" t="s">
        <v>636</v>
      </c>
      <c r="J34" s="340" t="s">
        <v>636</v>
      </c>
      <c r="K34" s="340" t="s">
        <v>636</v>
      </c>
      <c r="L34" s="230" t="s">
        <v>642</v>
      </c>
      <c r="M34" s="340" t="s">
        <v>636</v>
      </c>
      <c r="N34" s="340" t="s">
        <v>636</v>
      </c>
      <c r="O34" s="340" t="s">
        <v>636</v>
      </c>
      <c r="P34" s="340" t="s">
        <v>636</v>
      </c>
      <c r="Q34" s="229"/>
      <c r="R34" s="340"/>
      <c r="S34" s="340"/>
      <c r="T34" s="340"/>
      <c r="U34" s="340"/>
    </row>
    <row r="35" spans="1:21" ht="17.100000000000001" customHeight="1">
      <c r="A35" s="230" t="s">
        <v>643</v>
      </c>
      <c r="B35" s="344" t="s">
        <v>636</v>
      </c>
      <c r="C35" s="340" t="s">
        <v>636</v>
      </c>
      <c r="D35" s="340" t="s">
        <v>635</v>
      </c>
      <c r="E35" s="579" t="s">
        <v>636</v>
      </c>
      <c r="F35" s="579"/>
      <c r="G35" s="230" t="s">
        <v>643</v>
      </c>
      <c r="H35" s="340" t="s">
        <v>636</v>
      </c>
      <c r="I35" s="340" t="s">
        <v>636</v>
      </c>
      <c r="J35" s="340" t="s">
        <v>636</v>
      </c>
      <c r="K35" s="340" t="s">
        <v>636</v>
      </c>
      <c r="L35" s="230" t="s">
        <v>643</v>
      </c>
      <c r="M35" s="340" t="s">
        <v>636</v>
      </c>
      <c r="N35" s="340" t="s">
        <v>636</v>
      </c>
      <c r="O35" s="340" t="s">
        <v>636</v>
      </c>
      <c r="P35" s="340" t="s">
        <v>636</v>
      </c>
      <c r="Q35" s="229"/>
      <c r="R35" s="340"/>
      <c r="S35" s="340"/>
      <c r="T35" s="340"/>
      <c r="U35" s="340"/>
    </row>
    <row r="36" spans="1:21" ht="17.100000000000001" customHeight="1" thickBot="1">
      <c r="A36" s="346" t="s">
        <v>90</v>
      </c>
      <c r="B36" s="363" t="s">
        <v>636</v>
      </c>
      <c r="C36" s="364" t="s">
        <v>636</v>
      </c>
      <c r="D36" s="364" t="s">
        <v>636</v>
      </c>
      <c r="E36" s="584" t="s">
        <v>636</v>
      </c>
      <c r="F36" s="584"/>
      <c r="G36" s="346" t="s">
        <v>90</v>
      </c>
      <c r="H36" s="348" t="s">
        <v>636</v>
      </c>
      <c r="I36" s="348" t="s">
        <v>636</v>
      </c>
      <c r="J36" s="348" t="s">
        <v>636</v>
      </c>
      <c r="K36" s="348" t="s">
        <v>636</v>
      </c>
      <c r="L36" s="346" t="s">
        <v>90</v>
      </c>
      <c r="M36" s="348" t="s">
        <v>636</v>
      </c>
      <c r="N36" s="348" t="s">
        <v>636</v>
      </c>
      <c r="O36" s="348" t="s">
        <v>636</v>
      </c>
      <c r="P36" s="348" t="s">
        <v>636</v>
      </c>
      <c r="Q36" s="229"/>
      <c r="R36" s="340"/>
      <c r="S36" s="340"/>
      <c r="T36" s="340"/>
      <c r="U36" s="340"/>
    </row>
    <row r="37" spans="1:21" ht="15" customHeight="1">
      <c r="A37" s="2" t="s">
        <v>560</v>
      </c>
      <c r="G37" s="133" t="s">
        <v>4</v>
      </c>
      <c r="L37" s="133" t="s">
        <v>4</v>
      </c>
    </row>
    <row r="38" spans="1:21">
      <c r="A38" s="133" t="s">
        <v>4</v>
      </c>
    </row>
  </sheetData>
  <mergeCells count="39">
    <mergeCell ref="E34:F34"/>
    <mergeCell ref="E35:F35"/>
    <mergeCell ref="E36:F36"/>
    <mergeCell ref="E28:F28"/>
    <mergeCell ref="E29:F29"/>
    <mergeCell ref="E30:F30"/>
    <mergeCell ref="E31:F31"/>
    <mergeCell ref="E32:F32"/>
    <mergeCell ref="E33:F33"/>
    <mergeCell ref="R21:U21"/>
    <mergeCell ref="E22:F22"/>
    <mergeCell ref="E23:F23"/>
    <mergeCell ref="E25:F25"/>
    <mergeCell ref="E26:F26"/>
    <mergeCell ref="E27:F27"/>
    <mergeCell ref="M4:P4"/>
    <mergeCell ref="Q4:Q6"/>
    <mergeCell ref="R4:U4"/>
    <mergeCell ref="A21:A23"/>
    <mergeCell ref="B21:F21"/>
    <mergeCell ref="G21:G23"/>
    <mergeCell ref="H21:K21"/>
    <mergeCell ref="L21:L23"/>
    <mergeCell ref="M21:P21"/>
    <mergeCell ref="Q21:Q23"/>
    <mergeCell ref="A4:A6"/>
    <mergeCell ref="B4:B6"/>
    <mergeCell ref="C4:F4"/>
    <mergeCell ref="G4:G6"/>
    <mergeCell ref="H4:K4"/>
    <mergeCell ref="L4:L6"/>
    <mergeCell ref="A1:F1"/>
    <mergeCell ref="G1:K1"/>
    <mergeCell ref="L1:P1"/>
    <mergeCell ref="Q1:U1"/>
    <mergeCell ref="A2:F2"/>
    <mergeCell ref="G2:K2"/>
    <mergeCell ref="L2:P2"/>
    <mergeCell ref="Q2:U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topLeftCell="A13" zoomScaleNormal="100" zoomScaleSheetLayoutView="100" workbookViewId="0">
      <selection activeCell="O25" sqref="O25"/>
    </sheetView>
  </sheetViews>
  <sheetFormatPr defaultRowHeight="16.5"/>
  <cols>
    <col min="1" max="1" width="11.875" customWidth="1"/>
    <col min="2" max="2" width="6.125" customWidth="1"/>
    <col min="3" max="3" width="6.875" customWidth="1"/>
    <col min="4" max="7" width="6.5" customWidth="1"/>
    <col min="8" max="8" width="8.75" customWidth="1"/>
    <col min="9" max="9" width="8.25" customWidth="1"/>
    <col min="10" max="10" width="5.125" customWidth="1"/>
    <col min="11" max="11" width="6.5" customWidth="1"/>
    <col min="12" max="12" width="5.125" customWidth="1"/>
  </cols>
  <sheetData>
    <row r="1" spans="1:12" ht="35.1" customHeight="1"/>
    <row r="2" spans="1:12" ht="25.5">
      <c r="A2" s="413" t="s">
        <v>31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30" customHeight="1">
      <c r="A3" s="414" t="s">
        <v>347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30" customHeight="1" thickBot="1">
      <c r="A4" s="35" t="s">
        <v>32</v>
      </c>
      <c r="B4" s="31"/>
      <c r="C4" s="31"/>
      <c r="D4" s="31"/>
      <c r="E4" s="31"/>
      <c r="F4" s="31"/>
      <c r="G4" s="31"/>
      <c r="H4" s="31"/>
      <c r="I4" s="31"/>
      <c r="J4" s="429" t="s">
        <v>33</v>
      </c>
      <c r="K4" s="429"/>
      <c r="L4" s="429"/>
    </row>
    <row r="5" spans="1:12" ht="39" customHeight="1">
      <c r="A5" s="438" t="s">
        <v>4</v>
      </c>
      <c r="B5" s="442" t="s">
        <v>320</v>
      </c>
      <c r="C5" s="442" t="s">
        <v>321</v>
      </c>
      <c r="D5" s="430" t="s">
        <v>322</v>
      </c>
      <c r="E5" s="434"/>
      <c r="F5" s="434"/>
      <c r="G5" s="431"/>
      <c r="H5" s="442" t="s">
        <v>348</v>
      </c>
      <c r="I5" s="442" t="s">
        <v>323</v>
      </c>
      <c r="J5" s="430" t="s">
        <v>324</v>
      </c>
      <c r="K5" s="434"/>
      <c r="L5" s="434"/>
    </row>
    <row r="6" spans="1:12" ht="20.100000000000001" customHeight="1">
      <c r="A6" s="438"/>
      <c r="B6" s="442"/>
      <c r="C6" s="442"/>
      <c r="D6" s="4" t="s">
        <v>7</v>
      </c>
      <c r="E6" s="4" t="s">
        <v>34</v>
      </c>
      <c r="F6" s="4" t="s">
        <v>36</v>
      </c>
      <c r="G6" s="4" t="s">
        <v>38</v>
      </c>
      <c r="H6" s="442"/>
      <c r="I6" s="442"/>
      <c r="J6" s="4" t="s">
        <v>7</v>
      </c>
      <c r="K6" s="4" t="s">
        <v>40</v>
      </c>
      <c r="L6" s="5" t="s">
        <v>42</v>
      </c>
    </row>
    <row r="7" spans="1:12" ht="20.100000000000001" customHeight="1">
      <c r="A7" s="439"/>
      <c r="B7" s="443"/>
      <c r="C7" s="443"/>
      <c r="D7" s="15" t="s">
        <v>8</v>
      </c>
      <c r="E7" s="15" t="s">
        <v>35</v>
      </c>
      <c r="F7" s="15" t="s">
        <v>37</v>
      </c>
      <c r="G7" s="15" t="s">
        <v>39</v>
      </c>
      <c r="H7" s="443"/>
      <c r="I7" s="443"/>
      <c r="J7" s="15" t="s">
        <v>8</v>
      </c>
      <c r="K7" s="15" t="s">
        <v>41</v>
      </c>
      <c r="L7" s="16" t="s">
        <v>43</v>
      </c>
    </row>
    <row r="8" spans="1:12">
      <c r="A8" s="98" t="s">
        <v>14</v>
      </c>
      <c r="B8" s="93">
        <v>3086</v>
      </c>
      <c r="C8" s="91">
        <v>1288</v>
      </c>
      <c r="D8" s="89">
        <v>413</v>
      </c>
      <c r="E8" s="89">
        <v>187</v>
      </c>
      <c r="F8" s="89">
        <v>172</v>
      </c>
      <c r="G8" s="89">
        <v>54</v>
      </c>
      <c r="H8" s="89">
        <v>74</v>
      </c>
      <c r="I8" s="89">
        <v>1</v>
      </c>
      <c r="J8" s="89">
        <v>416</v>
      </c>
      <c r="K8" s="89">
        <v>283</v>
      </c>
      <c r="L8" s="89">
        <v>133</v>
      </c>
    </row>
    <row r="9" spans="1:12">
      <c r="A9" s="98" t="s">
        <v>15</v>
      </c>
      <c r="B9" s="93">
        <v>2749</v>
      </c>
      <c r="C9" s="91">
        <v>1089</v>
      </c>
      <c r="D9" s="89">
        <v>395</v>
      </c>
      <c r="E9" s="89">
        <v>189</v>
      </c>
      <c r="F9" s="89">
        <v>152</v>
      </c>
      <c r="G9" s="89">
        <v>54</v>
      </c>
      <c r="H9" s="89">
        <v>78</v>
      </c>
      <c r="I9" s="89" t="s">
        <v>44</v>
      </c>
      <c r="J9" s="89">
        <v>351</v>
      </c>
      <c r="K9" s="89">
        <v>158</v>
      </c>
      <c r="L9" s="89">
        <v>193</v>
      </c>
    </row>
    <row r="10" spans="1:12">
      <c r="A10" s="98" t="s">
        <v>30</v>
      </c>
      <c r="B10" s="93">
        <v>3335</v>
      </c>
      <c r="C10" s="91">
        <v>1251</v>
      </c>
      <c r="D10" s="91">
        <v>517</v>
      </c>
      <c r="E10" s="91">
        <v>437</v>
      </c>
      <c r="F10" s="91">
        <v>56</v>
      </c>
      <c r="G10" s="91">
        <v>24</v>
      </c>
      <c r="H10" s="91">
        <v>73</v>
      </c>
      <c r="I10" s="91">
        <v>0</v>
      </c>
      <c r="J10" s="91">
        <v>345</v>
      </c>
      <c r="K10" s="91">
        <v>309</v>
      </c>
      <c r="L10" s="91">
        <v>36</v>
      </c>
    </row>
    <row r="11" spans="1:12">
      <c r="A11" s="106" t="s">
        <v>385</v>
      </c>
      <c r="B11" s="107">
        <v>2772</v>
      </c>
      <c r="C11" s="108">
        <v>1027</v>
      </c>
      <c r="D11" s="108">
        <v>402</v>
      </c>
      <c r="E11" s="108">
        <v>186</v>
      </c>
      <c r="F11" s="108">
        <v>155</v>
      </c>
      <c r="G11" s="108">
        <v>61</v>
      </c>
      <c r="H11" s="108">
        <v>77</v>
      </c>
      <c r="I11" s="108">
        <v>0</v>
      </c>
      <c r="J11" s="108">
        <v>384</v>
      </c>
      <c r="K11" s="108">
        <v>171</v>
      </c>
      <c r="L11" s="108">
        <v>213</v>
      </c>
    </row>
    <row r="12" spans="1:12">
      <c r="A12" s="66" t="s">
        <v>388</v>
      </c>
      <c r="B12" s="126">
        <v>2690</v>
      </c>
      <c r="C12" s="127">
        <v>967</v>
      </c>
      <c r="D12" s="127">
        <v>393</v>
      </c>
      <c r="E12" s="127">
        <v>186</v>
      </c>
      <c r="F12" s="127">
        <v>148</v>
      </c>
      <c r="G12" s="127">
        <v>59</v>
      </c>
      <c r="H12" s="127">
        <v>76</v>
      </c>
      <c r="I12" s="127">
        <v>0</v>
      </c>
      <c r="J12" s="127">
        <v>371</v>
      </c>
      <c r="K12" s="127">
        <v>175</v>
      </c>
      <c r="L12" s="127">
        <v>196</v>
      </c>
    </row>
    <row r="13" spans="1:12" ht="30.75" customHeight="1">
      <c r="A13" s="55" t="s">
        <v>377</v>
      </c>
      <c r="B13" s="107">
        <v>281</v>
      </c>
      <c r="C13" s="125">
        <v>139</v>
      </c>
      <c r="D13" s="125">
        <v>22</v>
      </c>
      <c r="E13" s="125">
        <v>1</v>
      </c>
      <c r="F13" s="125">
        <v>16</v>
      </c>
      <c r="G13" s="125">
        <v>5</v>
      </c>
      <c r="H13" s="125">
        <v>0</v>
      </c>
      <c r="I13" s="125">
        <v>0</v>
      </c>
      <c r="J13" s="125">
        <v>18</v>
      </c>
      <c r="K13" s="125">
        <v>18</v>
      </c>
      <c r="L13" s="125">
        <v>0</v>
      </c>
    </row>
    <row r="14" spans="1:12" ht="30.75" customHeight="1">
      <c r="A14" s="55" t="s">
        <v>378</v>
      </c>
      <c r="B14" s="107">
        <v>520</v>
      </c>
      <c r="C14" s="125">
        <v>177</v>
      </c>
      <c r="D14" s="125">
        <v>88</v>
      </c>
      <c r="E14" s="125">
        <v>49</v>
      </c>
      <c r="F14" s="125">
        <v>25</v>
      </c>
      <c r="G14" s="125">
        <v>14</v>
      </c>
      <c r="H14" s="125">
        <v>9</v>
      </c>
      <c r="I14" s="125">
        <v>0</v>
      </c>
      <c r="J14" s="125">
        <v>70</v>
      </c>
      <c r="K14" s="125">
        <v>68</v>
      </c>
      <c r="L14" s="125">
        <v>2</v>
      </c>
    </row>
    <row r="15" spans="1:12" ht="40.5" customHeight="1">
      <c r="A15" s="55" t="s">
        <v>379</v>
      </c>
      <c r="B15" s="107">
        <v>686</v>
      </c>
      <c r="C15" s="125">
        <v>260</v>
      </c>
      <c r="D15" s="125">
        <v>100</v>
      </c>
      <c r="E15" s="125">
        <v>51</v>
      </c>
      <c r="F15" s="125">
        <v>35</v>
      </c>
      <c r="G15" s="125">
        <v>14</v>
      </c>
      <c r="H15" s="125">
        <v>50</v>
      </c>
      <c r="I15" s="125">
        <v>0</v>
      </c>
      <c r="J15" s="125">
        <v>81</v>
      </c>
      <c r="K15" s="125">
        <v>16</v>
      </c>
      <c r="L15" s="125">
        <v>65</v>
      </c>
    </row>
    <row r="16" spans="1:12" ht="43.5" customHeight="1">
      <c r="A16" s="55" t="s">
        <v>380</v>
      </c>
      <c r="B16" s="107">
        <v>630</v>
      </c>
      <c r="C16" s="125">
        <v>206</v>
      </c>
      <c r="D16" s="125">
        <v>93</v>
      </c>
      <c r="E16" s="125">
        <v>50</v>
      </c>
      <c r="F16" s="125">
        <v>40</v>
      </c>
      <c r="G16" s="125">
        <v>3</v>
      </c>
      <c r="H16" s="125">
        <v>5</v>
      </c>
      <c r="I16" s="125">
        <v>0</v>
      </c>
      <c r="J16" s="125">
        <v>113</v>
      </c>
      <c r="K16" s="125">
        <v>24</v>
      </c>
      <c r="L16" s="125">
        <v>89</v>
      </c>
    </row>
    <row r="17" spans="1:17" ht="42.75" customHeight="1" thickBot="1">
      <c r="A17" s="55" t="s">
        <v>381</v>
      </c>
      <c r="B17" s="107">
        <v>573</v>
      </c>
      <c r="C17" s="125">
        <v>185</v>
      </c>
      <c r="D17" s="125">
        <v>90</v>
      </c>
      <c r="E17" s="125">
        <v>35</v>
      </c>
      <c r="F17" s="125">
        <v>32</v>
      </c>
      <c r="G17" s="125">
        <v>23</v>
      </c>
      <c r="H17" s="125">
        <v>12</v>
      </c>
      <c r="I17" s="125">
        <v>0</v>
      </c>
      <c r="J17" s="125">
        <v>89</v>
      </c>
      <c r="K17" s="125">
        <v>49</v>
      </c>
      <c r="L17" s="125">
        <v>40</v>
      </c>
    </row>
    <row r="18" spans="1:17" ht="35.1" customHeight="1" thickBot="1">
      <c r="A18" s="33" t="s">
        <v>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7" ht="17.25" customHeight="1">
      <c r="A19" s="440" t="s">
        <v>4</v>
      </c>
      <c r="B19" s="430" t="s">
        <v>325</v>
      </c>
      <c r="C19" s="434"/>
      <c r="D19" s="431"/>
      <c r="E19" s="430" t="s">
        <v>326</v>
      </c>
      <c r="F19" s="434"/>
      <c r="G19" s="434"/>
      <c r="H19" s="431"/>
      <c r="I19" s="430" t="s">
        <v>327</v>
      </c>
      <c r="J19" s="431"/>
      <c r="K19" s="430" t="s">
        <v>328</v>
      </c>
      <c r="L19" s="434"/>
    </row>
    <row r="20" spans="1:17" ht="16.5" customHeight="1">
      <c r="A20" s="440"/>
      <c r="B20" s="435"/>
      <c r="C20" s="436"/>
      <c r="D20" s="437"/>
      <c r="E20" s="435"/>
      <c r="F20" s="436"/>
      <c r="G20" s="436"/>
      <c r="H20" s="437"/>
      <c r="I20" s="430"/>
      <c r="J20" s="431"/>
      <c r="K20" s="430"/>
      <c r="L20" s="434"/>
    </row>
    <row r="21" spans="1:17">
      <c r="A21" s="440"/>
      <c r="B21" s="4" t="s">
        <v>7</v>
      </c>
      <c r="C21" s="4" t="s">
        <v>40</v>
      </c>
      <c r="D21" s="4" t="s">
        <v>42</v>
      </c>
      <c r="E21" s="4" t="s">
        <v>7</v>
      </c>
      <c r="F21" s="4" t="s">
        <v>329</v>
      </c>
      <c r="G21" s="4" t="s">
        <v>330</v>
      </c>
      <c r="H21" s="4" t="s">
        <v>331</v>
      </c>
      <c r="I21" s="430"/>
      <c r="J21" s="431"/>
      <c r="K21" s="430"/>
      <c r="L21" s="434"/>
    </row>
    <row r="22" spans="1:17">
      <c r="A22" s="441"/>
      <c r="B22" s="15" t="s">
        <v>50</v>
      </c>
      <c r="C22" s="15" t="s">
        <v>41</v>
      </c>
      <c r="D22" s="15" t="s">
        <v>43</v>
      </c>
      <c r="E22" s="15" t="s">
        <v>50</v>
      </c>
      <c r="F22" s="15" t="s">
        <v>51</v>
      </c>
      <c r="G22" s="15" t="s">
        <v>52</v>
      </c>
      <c r="H22" s="15" t="s">
        <v>53</v>
      </c>
      <c r="I22" s="432"/>
      <c r="J22" s="433"/>
      <c r="K22" s="432"/>
      <c r="L22" s="448"/>
    </row>
    <row r="23" spans="1:17">
      <c r="A23" s="98" t="s">
        <v>28</v>
      </c>
      <c r="B23" s="95">
        <v>602</v>
      </c>
      <c r="C23" s="89">
        <v>600</v>
      </c>
      <c r="D23" s="89">
        <v>2</v>
      </c>
      <c r="E23" s="89">
        <v>169</v>
      </c>
      <c r="F23" s="89">
        <v>92</v>
      </c>
      <c r="G23" s="89">
        <v>61</v>
      </c>
      <c r="H23" s="89">
        <v>16</v>
      </c>
      <c r="I23" s="425">
        <v>61</v>
      </c>
      <c r="J23" s="425"/>
      <c r="K23" s="425">
        <v>62</v>
      </c>
      <c r="L23" s="425"/>
    </row>
    <row r="24" spans="1:17">
      <c r="A24" s="98" t="s">
        <v>29</v>
      </c>
      <c r="B24" s="95">
        <v>534</v>
      </c>
      <c r="C24" s="89">
        <v>520</v>
      </c>
      <c r="D24" s="89">
        <v>14</v>
      </c>
      <c r="E24" s="89">
        <v>158</v>
      </c>
      <c r="F24" s="89">
        <v>80</v>
      </c>
      <c r="G24" s="89">
        <v>53</v>
      </c>
      <c r="H24" s="89">
        <v>25</v>
      </c>
      <c r="I24" s="426">
        <v>72</v>
      </c>
      <c r="J24" s="426"/>
      <c r="K24" s="426">
        <v>72</v>
      </c>
      <c r="L24" s="426"/>
    </row>
    <row r="25" spans="1:17">
      <c r="A25" s="98" t="s">
        <v>30</v>
      </c>
      <c r="B25" s="94">
        <v>875</v>
      </c>
      <c r="C25" s="94">
        <v>856</v>
      </c>
      <c r="D25" s="94">
        <v>19</v>
      </c>
      <c r="E25" s="94">
        <v>173</v>
      </c>
      <c r="F25" s="94">
        <v>89</v>
      </c>
      <c r="G25" s="94">
        <v>71</v>
      </c>
      <c r="H25" s="94">
        <v>13</v>
      </c>
      <c r="I25" s="445">
        <v>69</v>
      </c>
      <c r="J25" s="445"/>
      <c r="K25" s="445">
        <v>32</v>
      </c>
      <c r="L25" s="445"/>
    </row>
    <row r="26" spans="1:17">
      <c r="A26" s="106" t="s">
        <v>385</v>
      </c>
      <c r="B26" s="109">
        <v>544</v>
      </c>
      <c r="C26" s="108">
        <v>517</v>
      </c>
      <c r="D26" s="108">
        <v>27</v>
      </c>
      <c r="E26" s="109">
        <v>180</v>
      </c>
      <c r="F26" s="108">
        <v>94</v>
      </c>
      <c r="G26" s="108">
        <v>59</v>
      </c>
      <c r="H26" s="108">
        <v>27</v>
      </c>
      <c r="I26" s="446">
        <v>76</v>
      </c>
      <c r="J26" s="446"/>
      <c r="K26" s="446">
        <v>82</v>
      </c>
      <c r="L26" s="446"/>
    </row>
    <row r="27" spans="1:17">
      <c r="A27" s="66" t="s">
        <v>388</v>
      </c>
      <c r="B27" s="129">
        <v>549</v>
      </c>
      <c r="C27" s="128">
        <v>521</v>
      </c>
      <c r="D27" s="128">
        <v>28</v>
      </c>
      <c r="E27" s="129">
        <v>170</v>
      </c>
      <c r="F27" s="128">
        <v>81</v>
      </c>
      <c r="G27" s="128">
        <v>55</v>
      </c>
      <c r="H27" s="128">
        <v>34</v>
      </c>
      <c r="I27" s="447">
        <v>77</v>
      </c>
      <c r="J27" s="447"/>
      <c r="K27" s="447">
        <v>87</v>
      </c>
      <c r="L27" s="447"/>
    </row>
    <row r="28" spans="1:17" ht="27">
      <c r="A28" s="55" t="s">
        <v>377</v>
      </c>
      <c r="B28" s="394">
        <v>65</v>
      </c>
      <c r="C28" s="392">
        <v>64</v>
      </c>
      <c r="D28" s="392">
        <v>1</v>
      </c>
      <c r="E28" s="392">
        <v>8</v>
      </c>
      <c r="F28" s="392">
        <v>4</v>
      </c>
      <c r="G28" s="392">
        <v>4</v>
      </c>
      <c r="H28" s="392">
        <v>0</v>
      </c>
      <c r="I28" s="426">
        <v>5</v>
      </c>
      <c r="J28" s="426"/>
      <c r="K28" s="426">
        <v>24</v>
      </c>
      <c r="L28" s="426"/>
    </row>
    <row r="29" spans="1:17" ht="27">
      <c r="A29" s="55" t="s">
        <v>378</v>
      </c>
      <c r="B29" s="394">
        <v>122</v>
      </c>
      <c r="C29" s="392">
        <v>122</v>
      </c>
      <c r="D29" s="392">
        <v>0</v>
      </c>
      <c r="E29" s="392">
        <v>37</v>
      </c>
      <c r="F29" s="392">
        <v>16</v>
      </c>
      <c r="G29" s="392">
        <v>20</v>
      </c>
      <c r="H29" s="392">
        <v>1</v>
      </c>
      <c r="I29" s="426">
        <v>14</v>
      </c>
      <c r="J29" s="426"/>
      <c r="K29" s="426">
        <v>3</v>
      </c>
      <c r="L29" s="426"/>
      <c r="Q29" s="132" t="s">
        <v>677</v>
      </c>
    </row>
    <row r="30" spans="1:17" ht="40.5">
      <c r="A30" s="55" t="s">
        <v>379</v>
      </c>
      <c r="B30" s="394">
        <v>113</v>
      </c>
      <c r="C30" s="392">
        <v>103</v>
      </c>
      <c r="D30" s="392">
        <v>10</v>
      </c>
      <c r="E30" s="392">
        <v>43</v>
      </c>
      <c r="F30" s="392">
        <v>18</v>
      </c>
      <c r="G30" s="392">
        <v>10</v>
      </c>
      <c r="H30" s="392">
        <v>15</v>
      </c>
      <c r="I30" s="426">
        <v>26</v>
      </c>
      <c r="J30" s="426"/>
      <c r="K30" s="426">
        <v>13</v>
      </c>
      <c r="L30" s="426"/>
    </row>
    <row r="31" spans="1:17" ht="40.5">
      <c r="A31" s="55" t="s">
        <v>380</v>
      </c>
      <c r="B31" s="394">
        <v>135</v>
      </c>
      <c r="C31" s="392">
        <v>130</v>
      </c>
      <c r="D31" s="392">
        <v>5</v>
      </c>
      <c r="E31" s="392">
        <v>41</v>
      </c>
      <c r="F31" s="392">
        <v>23</v>
      </c>
      <c r="G31" s="392">
        <v>10</v>
      </c>
      <c r="H31" s="392">
        <v>8</v>
      </c>
      <c r="I31" s="426">
        <v>12</v>
      </c>
      <c r="J31" s="426"/>
      <c r="K31" s="426">
        <v>25</v>
      </c>
      <c r="L31" s="426"/>
    </row>
    <row r="32" spans="1:17" ht="41.25" thickBot="1">
      <c r="A32" s="55" t="s">
        <v>381</v>
      </c>
      <c r="B32" s="394">
        <v>114</v>
      </c>
      <c r="C32" s="393">
        <v>102</v>
      </c>
      <c r="D32" s="393">
        <v>12</v>
      </c>
      <c r="E32" s="392">
        <v>41</v>
      </c>
      <c r="F32" s="393">
        <v>20</v>
      </c>
      <c r="G32" s="393">
        <v>11</v>
      </c>
      <c r="H32" s="393">
        <v>10</v>
      </c>
      <c r="I32" s="444">
        <v>20</v>
      </c>
      <c r="J32" s="444"/>
      <c r="K32" s="444">
        <v>22</v>
      </c>
      <c r="L32" s="444"/>
    </row>
    <row r="33" spans="1:12">
      <c r="A33" s="36" t="s">
        <v>27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>
      <c r="A34" s="3" t="s">
        <v>4</v>
      </c>
    </row>
  </sheetData>
  <mergeCells count="35">
    <mergeCell ref="I31:J31"/>
    <mergeCell ref="K30:L30"/>
    <mergeCell ref="K19:L22"/>
    <mergeCell ref="C5:C7"/>
    <mergeCell ref="K29:L29"/>
    <mergeCell ref="I32:J32"/>
    <mergeCell ref="K32:L32"/>
    <mergeCell ref="J5:L5"/>
    <mergeCell ref="I5:I7"/>
    <mergeCell ref="H5:H7"/>
    <mergeCell ref="I25:J25"/>
    <mergeCell ref="I26:J26"/>
    <mergeCell ref="K26:L26"/>
    <mergeCell ref="K25:L25"/>
    <mergeCell ref="K28:L28"/>
    <mergeCell ref="I28:J28"/>
    <mergeCell ref="I27:J27"/>
    <mergeCell ref="K27:L27"/>
    <mergeCell ref="I30:J30"/>
    <mergeCell ref="I29:J29"/>
    <mergeCell ref="K31:L31"/>
    <mergeCell ref="A2:L2"/>
    <mergeCell ref="A3:L3"/>
    <mergeCell ref="J4:L4"/>
    <mergeCell ref="I19:J22"/>
    <mergeCell ref="I24:J24"/>
    <mergeCell ref="I23:J23"/>
    <mergeCell ref="K23:L23"/>
    <mergeCell ref="K24:L24"/>
    <mergeCell ref="E19:H20"/>
    <mergeCell ref="B19:D20"/>
    <mergeCell ref="A5:A7"/>
    <mergeCell ref="D5:G5"/>
    <mergeCell ref="A19:A22"/>
    <mergeCell ref="B5:B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05" zoomScaleNormal="100" zoomScaleSheetLayoutView="105" workbookViewId="0">
      <selection activeCell="J13" sqref="J13"/>
    </sheetView>
  </sheetViews>
  <sheetFormatPr defaultRowHeight="16.5"/>
  <cols>
    <col min="1" max="1" width="14.875" customWidth="1"/>
    <col min="2" max="7" width="10.875" customWidth="1"/>
  </cols>
  <sheetData>
    <row r="1" spans="1:8" ht="35.1" customHeight="1"/>
    <row r="2" spans="1:8" ht="25.5">
      <c r="A2" s="413" t="s">
        <v>54</v>
      </c>
      <c r="B2" s="413"/>
      <c r="C2" s="413"/>
      <c r="D2" s="413"/>
      <c r="E2" s="413"/>
      <c r="F2" s="413"/>
      <c r="G2" s="413"/>
      <c r="H2" s="7"/>
    </row>
    <row r="3" spans="1:8" ht="30" customHeight="1">
      <c r="A3" s="414" t="s">
        <v>55</v>
      </c>
      <c r="B3" s="414"/>
      <c r="C3" s="414"/>
      <c r="D3" s="414"/>
      <c r="E3" s="414"/>
      <c r="F3" s="414"/>
      <c r="G3" s="414"/>
      <c r="H3" s="8"/>
    </row>
    <row r="4" spans="1:8" ht="30" customHeight="1" thickBot="1">
      <c r="A4" s="1" t="s">
        <v>56</v>
      </c>
      <c r="F4" s="415" t="s">
        <v>57</v>
      </c>
      <c r="G4" s="415"/>
    </row>
    <row r="5" spans="1:8" ht="39.950000000000003" customHeight="1">
      <c r="A5" s="452" t="s">
        <v>4</v>
      </c>
      <c r="B5" s="449" t="s">
        <v>349</v>
      </c>
      <c r="C5" s="449" t="s">
        <v>350</v>
      </c>
      <c r="D5" s="449" t="s">
        <v>351</v>
      </c>
      <c r="E5" s="453" t="s">
        <v>332</v>
      </c>
      <c r="F5" s="454"/>
      <c r="G5" s="454"/>
    </row>
    <row r="6" spans="1:8" ht="20.100000000000001" customHeight="1">
      <c r="A6" s="399"/>
      <c r="B6" s="450"/>
      <c r="C6" s="450"/>
      <c r="D6" s="450"/>
      <c r="E6" s="25" t="s">
        <v>7</v>
      </c>
      <c r="F6" s="25" t="s">
        <v>58</v>
      </c>
      <c r="G6" s="20" t="s">
        <v>60</v>
      </c>
    </row>
    <row r="7" spans="1:8" ht="20.100000000000001" customHeight="1">
      <c r="A7" s="400"/>
      <c r="B7" s="451"/>
      <c r="C7" s="451"/>
      <c r="D7" s="451"/>
      <c r="E7" s="21" t="s">
        <v>8</v>
      </c>
      <c r="F7" s="21" t="s">
        <v>59</v>
      </c>
      <c r="G7" s="24" t="s">
        <v>61</v>
      </c>
    </row>
    <row r="8" spans="1:8" ht="29.1" customHeight="1">
      <c r="A8" s="98" t="s">
        <v>13</v>
      </c>
      <c r="B8" s="93">
        <v>3048</v>
      </c>
      <c r="C8" s="91">
        <v>2393</v>
      </c>
      <c r="D8" s="89">
        <v>655</v>
      </c>
      <c r="E8" s="89">
        <v>0.66</v>
      </c>
      <c r="F8" s="89">
        <v>0.52</v>
      </c>
      <c r="G8" s="89">
        <v>0.14000000000000001</v>
      </c>
    </row>
    <row r="9" spans="1:8" ht="29.1" customHeight="1">
      <c r="A9" s="98" t="s">
        <v>14</v>
      </c>
      <c r="B9" s="93">
        <v>3026</v>
      </c>
      <c r="C9" s="91">
        <v>2381</v>
      </c>
      <c r="D9" s="89">
        <v>645</v>
      </c>
      <c r="E9" s="89">
        <v>0.66</v>
      </c>
      <c r="F9" s="89">
        <v>0.52</v>
      </c>
      <c r="G9" s="89">
        <v>0.14000000000000001</v>
      </c>
    </row>
    <row r="10" spans="1:8" ht="29.1" customHeight="1">
      <c r="A10" s="98" t="s">
        <v>15</v>
      </c>
      <c r="B10" s="93">
        <v>2884</v>
      </c>
      <c r="C10" s="91">
        <v>2217</v>
      </c>
      <c r="D10" s="89">
        <v>667</v>
      </c>
      <c r="E10" s="89">
        <v>0.61</v>
      </c>
      <c r="F10" s="89">
        <v>0.47</v>
      </c>
      <c r="G10" s="89">
        <v>0.14000000000000001</v>
      </c>
    </row>
    <row r="11" spans="1:8" ht="29.1" customHeight="1">
      <c r="A11" s="98" t="s">
        <v>30</v>
      </c>
      <c r="B11" s="93">
        <v>3049</v>
      </c>
      <c r="C11" s="92">
        <v>2438</v>
      </c>
      <c r="D11" s="92">
        <v>611</v>
      </c>
      <c r="E11" s="97">
        <v>0.63</v>
      </c>
      <c r="F11" s="97">
        <v>0.5</v>
      </c>
      <c r="G11" s="69">
        <v>0.13</v>
      </c>
    </row>
    <row r="12" spans="1:8" ht="29.1" customHeight="1">
      <c r="A12" s="106" t="s">
        <v>385</v>
      </c>
      <c r="B12" s="107">
        <v>2860</v>
      </c>
      <c r="C12" s="105">
        <v>2192</v>
      </c>
      <c r="D12" s="105">
        <v>668</v>
      </c>
      <c r="E12" s="110">
        <v>0.59</v>
      </c>
      <c r="F12" s="111">
        <v>0.45</v>
      </c>
      <c r="G12" s="112">
        <v>0.14000000000000001</v>
      </c>
    </row>
    <row r="13" spans="1:8" ht="29.1" customHeight="1">
      <c r="A13" s="66" t="s">
        <v>388</v>
      </c>
      <c r="B13" s="203">
        <v>2834</v>
      </c>
      <c r="C13" s="206">
        <v>2173</v>
      </c>
      <c r="D13" s="206">
        <v>661</v>
      </c>
      <c r="E13" s="213">
        <v>0.6</v>
      </c>
      <c r="F13" s="211">
        <v>0.46</v>
      </c>
      <c r="G13" s="212">
        <v>0.14000000000000001</v>
      </c>
    </row>
    <row r="14" spans="1:8" ht="44.25" customHeight="1">
      <c r="A14" s="55" t="s">
        <v>377</v>
      </c>
      <c r="B14" s="208">
        <v>466</v>
      </c>
      <c r="C14" s="214">
        <v>357</v>
      </c>
      <c r="D14" s="214">
        <v>109</v>
      </c>
      <c r="E14" s="214">
        <v>0.38</v>
      </c>
      <c r="F14" s="214">
        <v>0.3</v>
      </c>
      <c r="G14" s="214">
        <v>0.08</v>
      </c>
    </row>
    <row r="15" spans="1:8" ht="44.25" customHeight="1">
      <c r="A15" s="55" t="s">
        <v>378</v>
      </c>
      <c r="B15" s="208">
        <v>593</v>
      </c>
      <c r="C15" s="214">
        <v>455</v>
      </c>
      <c r="D15" s="214">
        <v>138</v>
      </c>
      <c r="E15" s="214">
        <v>0.68</v>
      </c>
      <c r="F15" s="214">
        <v>0.5</v>
      </c>
      <c r="G15" s="214">
        <v>0.18</v>
      </c>
    </row>
    <row r="16" spans="1:8" ht="44.25" customHeight="1">
      <c r="A16" s="55" t="s">
        <v>379</v>
      </c>
      <c r="B16" s="208">
        <v>492</v>
      </c>
      <c r="C16" s="214">
        <v>377</v>
      </c>
      <c r="D16" s="214">
        <v>115</v>
      </c>
      <c r="E16" s="214">
        <v>0.36</v>
      </c>
      <c r="F16" s="214">
        <v>0.3</v>
      </c>
      <c r="G16" s="214">
        <v>0.06</v>
      </c>
    </row>
    <row r="17" spans="1:7" ht="44.25" customHeight="1">
      <c r="A17" s="55" t="s">
        <v>380</v>
      </c>
      <c r="B17" s="208">
        <v>476</v>
      </c>
      <c r="C17" s="214">
        <v>365</v>
      </c>
      <c r="D17" s="214">
        <v>111</v>
      </c>
      <c r="E17" s="214">
        <v>0.66</v>
      </c>
      <c r="F17" s="214">
        <v>0.5</v>
      </c>
      <c r="G17" s="214">
        <v>0.16</v>
      </c>
    </row>
    <row r="18" spans="1:7" ht="44.25" customHeight="1" thickBot="1">
      <c r="A18" s="55" t="s">
        <v>381</v>
      </c>
      <c r="B18" s="208">
        <v>807</v>
      </c>
      <c r="C18" s="214">
        <v>619</v>
      </c>
      <c r="D18" s="214">
        <v>188</v>
      </c>
      <c r="E18" s="214">
        <v>0.94</v>
      </c>
      <c r="F18" s="214">
        <v>0.7</v>
      </c>
      <c r="G18" s="214">
        <v>0.24</v>
      </c>
    </row>
    <row r="19" spans="1:7">
      <c r="A19" s="32" t="s">
        <v>27</v>
      </c>
      <c r="B19" s="29"/>
      <c r="C19" s="29"/>
      <c r="D19" s="29"/>
      <c r="E19" s="29"/>
      <c r="F19" s="29"/>
      <c r="G19" s="29"/>
    </row>
    <row r="20" spans="1:7">
      <c r="A20" s="1" t="s">
        <v>4</v>
      </c>
    </row>
  </sheetData>
  <mergeCells count="8">
    <mergeCell ref="B5:B7"/>
    <mergeCell ref="C5:C7"/>
    <mergeCell ref="A2:G2"/>
    <mergeCell ref="A3:G3"/>
    <mergeCell ref="F4:G4"/>
    <mergeCell ref="A5:A7"/>
    <mergeCell ref="E5:G5"/>
    <mergeCell ref="D5:D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Normal="100" zoomScaleSheetLayoutView="100" workbookViewId="0">
      <selection activeCell="I34" sqref="I34"/>
    </sheetView>
  </sheetViews>
  <sheetFormatPr defaultRowHeight="16.5"/>
  <cols>
    <col min="1" max="1" width="8" customWidth="1"/>
    <col min="2" max="2" width="10.25" bestFit="1" customWidth="1"/>
    <col min="3" max="3" width="9.625" bestFit="1" customWidth="1"/>
    <col min="4" max="4" width="9.5" bestFit="1" customWidth="1"/>
    <col min="5" max="5" width="7" customWidth="1"/>
    <col min="6" max="6" width="7.375" customWidth="1"/>
    <col min="7" max="7" width="7.875" customWidth="1"/>
    <col min="8" max="8" width="8.625" bestFit="1" customWidth="1"/>
    <col min="9" max="9" width="9.625" bestFit="1" customWidth="1"/>
    <col min="10" max="10" width="11.625" bestFit="1" customWidth="1"/>
    <col min="11" max="12" width="10.75" customWidth="1"/>
  </cols>
  <sheetData>
    <row r="1" spans="1:12" ht="35.1" customHeight="1"/>
    <row r="2" spans="1:12" ht="25.5">
      <c r="A2" s="413" t="s">
        <v>62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30" customHeight="1">
      <c r="A3" s="414" t="s">
        <v>63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30" customHeight="1" thickBot="1">
      <c r="A4" s="1" t="s">
        <v>64</v>
      </c>
      <c r="D4" s="27"/>
      <c r="E4" s="27"/>
      <c r="F4" s="27"/>
      <c r="G4" s="27"/>
      <c r="H4" s="27"/>
      <c r="I4" s="460" t="s">
        <v>65</v>
      </c>
      <c r="J4" s="460"/>
      <c r="K4" s="460"/>
      <c r="L4" s="460"/>
    </row>
    <row r="5" spans="1:12" ht="17.25" customHeight="1">
      <c r="A5" s="418" t="s">
        <v>4</v>
      </c>
      <c r="B5" s="462" t="s">
        <v>363</v>
      </c>
      <c r="C5" s="462" t="s">
        <v>362</v>
      </c>
      <c r="D5" s="409" t="s">
        <v>333</v>
      </c>
      <c r="E5" s="410"/>
      <c r="F5" s="410"/>
      <c r="G5" s="410"/>
      <c r="H5" s="410"/>
      <c r="I5" s="461"/>
      <c r="J5" s="409" t="s">
        <v>66</v>
      </c>
      <c r="K5" s="410"/>
      <c r="L5" s="410"/>
    </row>
    <row r="6" spans="1:12">
      <c r="A6" s="399"/>
      <c r="B6" s="450"/>
      <c r="C6" s="450"/>
      <c r="D6" s="411"/>
      <c r="E6" s="412"/>
      <c r="F6" s="412"/>
      <c r="G6" s="412"/>
      <c r="H6" s="412"/>
      <c r="I6" s="417"/>
      <c r="J6" s="403" t="s">
        <v>67</v>
      </c>
      <c r="K6" s="404"/>
      <c r="L6" s="404"/>
    </row>
    <row r="7" spans="1:12" ht="27" customHeight="1">
      <c r="A7" s="399"/>
      <c r="B7" s="450"/>
      <c r="C7" s="450"/>
      <c r="D7" s="401" t="s">
        <v>7</v>
      </c>
      <c r="E7" s="416"/>
      <c r="F7" s="401" t="s">
        <v>23</v>
      </c>
      <c r="G7" s="416"/>
      <c r="H7" s="401" t="s">
        <v>25</v>
      </c>
      <c r="I7" s="416"/>
      <c r="J7" s="25" t="s">
        <v>7</v>
      </c>
      <c r="K7" s="25" t="s">
        <v>68</v>
      </c>
      <c r="L7" s="20" t="s">
        <v>70</v>
      </c>
    </row>
    <row r="8" spans="1:12" ht="29.25" customHeight="1">
      <c r="A8" s="400"/>
      <c r="B8" s="451"/>
      <c r="C8" s="451"/>
      <c r="D8" s="411" t="s">
        <v>8</v>
      </c>
      <c r="E8" s="417"/>
      <c r="F8" s="411" t="s">
        <v>24</v>
      </c>
      <c r="G8" s="417"/>
      <c r="H8" s="411" t="s">
        <v>26</v>
      </c>
      <c r="I8" s="417"/>
      <c r="J8" s="21" t="s">
        <v>8</v>
      </c>
      <c r="K8" s="21" t="s">
        <v>69</v>
      </c>
      <c r="L8" s="24" t="s">
        <v>71</v>
      </c>
    </row>
    <row r="9" spans="1:12" ht="54.95" customHeight="1">
      <c r="A9" s="98" t="s">
        <v>14</v>
      </c>
      <c r="B9" s="41">
        <v>1</v>
      </c>
      <c r="C9" s="39">
        <v>5081</v>
      </c>
      <c r="D9" s="457">
        <v>157</v>
      </c>
      <c r="E9" s="457"/>
      <c r="F9" s="457">
        <v>90</v>
      </c>
      <c r="G9" s="457"/>
      <c r="H9" s="457">
        <v>67</v>
      </c>
      <c r="I9" s="457"/>
      <c r="J9" s="39">
        <v>453551480</v>
      </c>
      <c r="K9" s="39">
        <v>445025600</v>
      </c>
      <c r="L9" s="39">
        <v>8525880</v>
      </c>
    </row>
    <row r="10" spans="1:12" ht="54.95" customHeight="1">
      <c r="A10" s="98" t="s">
        <v>15</v>
      </c>
      <c r="B10" s="41">
        <v>1</v>
      </c>
      <c r="C10" s="39">
        <v>4830</v>
      </c>
      <c r="D10" s="458">
        <v>161</v>
      </c>
      <c r="E10" s="458"/>
      <c r="F10" s="458">
        <v>93</v>
      </c>
      <c r="G10" s="458"/>
      <c r="H10" s="458">
        <v>68</v>
      </c>
      <c r="I10" s="458"/>
      <c r="J10" s="39">
        <v>490301627</v>
      </c>
      <c r="K10" s="39">
        <v>482010638</v>
      </c>
      <c r="L10" s="39">
        <v>8290989</v>
      </c>
    </row>
    <row r="11" spans="1:12" ht="54.95" customHeight="1">
      <c r="A11" s="98" t="s">
        <v>30</v>
      </c>
      <c r="B11" s="41">
        <v>1</v>
      </c>
      <c r="C11" s="70">
        <v>4702</v>
      </c>
      <c r="D11" s="463">
        <v>152</v>
      </c>
      <c r="E11" s="463"/>
      <c r="F11" s="463">
        <v>80</v>
      </c>
      <c r="G11" s="463"/>
      <c r="H11" s="463">
        <v>72</v>
      </c>
      <c r="I11" s="463"/>
      <c r="J11" s="70">
        <v>552345797</v>
      </c>
      <c r="K11" s="70">
        <v>543950503</v>
      </c>
      <c r="L11" s="70">
        <v>8395294</v>
      </c>
    </row>
    <row r="12" spans="1:12" ht="54.95" customHeight="1">
      <c r="A12" s="104" t="s">
        <v>385</v>
      </c>
      <c r="B12" s="113">
        <v>1</v>
      </c>
      <c r="C12" s="114">
        <v>4635</v>
      </c>
      <c r="D12" s="459">
        <f>SUM(F12:I12)</f>
        <v>144</v>
      </c>
      <c r="E12" s="459"/>
      <c r="F12" s="459">
        <v>75</v>
      </c>
      <c r="G12" s="459"/>
      <c r="H12" s="459">
        <v>69</v>
      </c>
      <c r="I12" s="459"/>
      <c r="J12" s="114">
        <v>680676189</v>
      </c>
      <c r="K12" s="114">
        <v>672449481</v>
      </c>
      <c r="L12" s="114">
        <v>8226708</v>
      </c>
    </row>
    <row r="13" spans="1:12" ht="54.95" customHeight="1" thickBot="1">
      <c r="A13" s="99" t="s">
        <v>388</v>
      </c>
      <c r="B13" s="64">
        <v>1</v>
      </c>
      <c r="C13" s="40">
        <v>4565</v>
      </c>
      <c r="D13" s="455">
        <v>146</v>
      </c>
      <c r="E13" s="455"/>
      <c r="F13" s="455">
        <v>85</v>
      </c>
      <c r="G13" s="455"/>
      <c r="H13" s="455">
        <v>61</v>
      </c>
      <c r="I13" s="455"/>
      <c r="J13" s="40">
        <v>713988428</v>
      </c>
      <c r="K13" s="40">
        <v>705432921</v>
      </c>
      <c r="L13" s="40">
        <v>8555507</v>
      </c>
    </row>
    <row r="14" spans="1:12" ht="20.100000000000001" customHeight="1">
      <c r="A14" s="28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0.100000000000001" customHeight="1" thickBot="1">
      <c r="A15" s="30" t="s">
        <v>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>
      <c r="A16" s="399" t="s">
        <v>4</v>
      </c>
      <c r="B16" s="401" t="s">
        <v>72</v>
      </c>
      <c r="C16" s="402"/>
      <c r="D16" s="402"/>
      <c r="E16" s="402"/>
      <c r="F16" s="402"/>
      <c r="G16" s="402"/>
      <c r="H16" s="402"/>
      <c r="I16" s="416"/>
      <c r="J16" s="401" t="s">
        <v>74</v>
      </c>
      <c r="K16" s="402"/>
      <c r="L16" s="402"/>
    </row>
    <row r="17" spans="1:12">
      <c r="A17" s="399"/>
      <c r="B17" s="403" t="s">
        <v>73</v>
      </c>
      <c r="C17" s="404"/>
      <c r="D17" s="404"/>
      <c r="E17" s="404"/>
      <c r="F17" s="404"/>
      <c r="G17" s="404"/>
      <c r="H17" s="404"/>
      <c r="I17" s="408"/>
      <c r="J17" s="403" t="s">
        <v>75</v>
      </c>
      <c r="K17" s="404"/>
      <c r="L17" s="404"/>
    </row>
    <row r="18" spans="1:12" ht="20.25" customHeight="1">
      <c r="A18" s="399"/>
      <c r="B18" s="456" t="s">
        <v>359</v>
      </c>
      <c r="C18" s="456" t="s">
        <v>352</v>
      </c>
      <c r="D18" s="456" t="s">
        <v>353</v>
      </c>
      <c r="E18" s="456" t="s">
        <v>354</v>
      </c>
      <c r="F18" s="456" t="s">
        <v>355</v>
      </c>
      <c r="G18" s="456" t="s">
        <v>361</v>
      </c>
      <c r="H18" s="456" t="s">
        <v>386</v>
      </c>
      <c r="I18" s="456" t="s">
        <v>356</v>
      </c>
      <c r="J18" s="456" t="s">
        <v>360</v>
      </c>
      <c r="K18" s="456" t="s">
        <v>357</v>
      </c>
      <c r="L18" s="405" t="s">
        <v>358</v>
      </c>
    </row>
    <row r="19" spans="1:12" ht="29.25" customHeight="1">
      <c r="A19" s="39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01"/>
    </row>
    <row r="20" spans="1:12">
      <c r="A20" s="400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03"/>
    </row>
    <row r="21" spans="1:12" ht="54.95" customHeight="1">
      <c r="A21" s="98" t="s">
        <v>14</v>
      </c>
      <c r="B21" s="9">
        <v>20354000</v>
      </c>
      <c r="C21" s="10">
        <v>7059450</v>
      </c>
      <c r="D21" s="10">
        <v>7403800</v>
      </c>
      <c r="E21" s="101" t="s">
        <v>44</v>
      </c>
      <c r="F21" s="101" t="s">
        <v>44</v>
      </c>
      <c r="G21" s="10">
        <v>8515</v>
      </c>
      <c r="H21" s="10">
        <v>8705800</v>
      </c>
      <c r="I21" s="101">
        <v>130</v>
      </c>
      <c r="J21" s="10">
        <v>560015475</v>
      </c>
      <c r="K21" s="10">
        <v>510759620</v>
      </c>
      <c r="L21" s="10">
        <v>49255855</v>
      </c>
    </row>
    <row r="22" spans="1:12" ht="54.95" customHeight="1">
      <c r="A22" s="98" t="s">
        <v>15</v>
      </c>
      <c r="B22" s="9">
        <v>22025351</v>
      </c>
      <c r="C22" s="10">
        <v>14426940</v>
      </c>
      <c r="D22" s="10">
        <v>8479830</v>
      </c>
      <c r="E22" s="101" t="s">
        <v>44</v>
      </c>
      <c r="F22" s="101" t="s">
        <v>44</v>
      </c>
      <c r="G22" s="10">
        <v>7605</v>
      </c>
      <c r="H22" s="10">
        <v>8721828</v>
      </c>
      <c r="I22" s="101">
        <v>636</v>
      </c>
      <c r="J22" s="10">
        <v>647028886</v>
      </c>
      <c r="K22" s="10">
        <v>576790970</v>
      </c>
      <c r="L22" s="10">
        <v>70237916</v>
      </c>
    </row>
    <row r="23" spans="1:12" ht="54.95" customHeight="1">
      <c r="A23" s="98" t="s">
        <v>30</v>
      </c>
      <c r="B23" s="9">
        <v>21861878</v>
      </c>
      <c r="C23" s="71">
        <v>12861878</v>
      </c>
      <c r="D23" s="71">
        <v>10426600</v>
      </c>
      <c r="E23" s="72" t="s">
        <v>202</v>
      </c>
      <c r="F23" s="72" t="s">
        <v>202</v>
      </c>
      <c r="G23" s="71">
        <v>7089</v>
      </c>
      <c r="H23" s="71">
        <v>7403680</v>
      </c>
      <c r="I23" s="72">
        <v>698</v>
      </c>
      <c r="J23" s="71">
        <v>704771246</v>
      </c>
      <c r="K23" s="71">
        <v>634580043</v>
      </c>
      <c r="L23" s="71">
        <v>70191203</v>
      </c>
    </row>
    <row r="24" spans="1:12" s="88" customFormat="1" ht="54.95" customHeight="1">
      <c r="A24" s="12" t="s">
        <v>384</v>
      </c>
      <c r="B24" s="71">
        <v>11670375</v>
      </c>
      <c r="C24" s="71">
        <v>15609778</v>
      </c>
      <c r="D24" s="71">
        <v>11920852</v>
      </c>
      <c r="E24" s="72" t="s">
        <v>202</v>
      </c>
      <c r="F24" s="72" t="s">
        <v>202</v>
      </c>
      <c r="G24" s="71">
        <v>5786</v>
      </c>
      <c r="H24" s="71">
        <v>6981234</v>
      </c>
      <c r="I24" s="115">
        <v>150902</v>
      </c>
      <c r="J24" s="71">
        <f>SUM(K24:L24)</f>
        <v>851065700</v>
      </c>
      <c r="K24" s="71">
        <v>621152200</v>
      </c>
      <c r="L24" s="71">
        <v>229913500</v>
      </c>
    </row>
    <row r="25" spans="1:12" ht="54.95" customHeight="1" thickBot="1">
      <c r="A25" s="99" t="s">
        <v>390</v>
      </c>
      <c r="B25" s="38">
        <v>14118061</v>
      </c>
      <c r="C25" s="38">
        <v>16108742</v>
      </c>
      <c r="D25" s="38">
        <v>12596250</v>
      </c>
      <c r="E25" s="42" t="s">
        <v>393</v>
      </c>
      <c r="F25" s="42" t="s">
        <v>393</v>
      </c>
      <c r="G25" s="38">
        <v>3200</v>
      </c>
      <c r="H25" s="38">
        <v>7034909</v>
      </c>
      <c r="I25" s="80">
        <v>162209</v>
      </c>
      <c r="J25" s="38">
        <f>SUM(K25:L25)</f>
        <v>877942000</v>
      </c>
      <c r="K25" s="38">
        <v>640897660</v>
      </c>
      <c r="L25" s="38">
        <v>237044340</v>
      </c>
    </row>
    <row r="26" spans="1:12">
      <c r="A26" s="32" t="s">
        <v>27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>
      <c r="A27" s="1" t="s">
        <v>4</v>
      </c>
    </row>
  </sheetData>
  <mergeCells count="46">
    <mergeCell ref="J18:J20"/>
    <mergeCell ref="K18:K20"/>
    <mergeCell ref="L18:L20"/>
    <mergeCell ref="B5:B8"/>
    <mergeCell ref="C5:C8"/>
    <mergeCell ref="J16:L16"/>
    <mergeCell ref="J17:L17"/>
    <mergeCell ref="F11:G11"/>
    <mergeCell ref="H12:I12"/>
    <mergeCell ref="H9:I9"/>
    <mergeCell ref="H10:I10"/>
    <mergeCell ref="H11:I11"/>
    <mergeCell ref="D11:E11"/>
    <mergeCell ref="D12:E12"/>
    <mergeCell ref="F9:G9"/>
    <mergeCell ref="D13:E13"/>
    <mergeCell ref="A2:L2"/>
    <mergeCell ref="A3:L3"/>
    <mergeCell ref="I4:L4"/>
    <mergeCell ref="H7:I7"/>
    <mergeCell ref="H8:I8"/>
    <mergeCell ref="A5:A8"/>
    <mergeCell ref="J6:L6"/>
    <mergeCell ref="D5:I6"/>
    <mergeCell ref="D7:E7"/>
    <mergeCell ref="D8:E8"/>
    <mergeCell ref="F8:G8"/>
    <mergeCell ref="F7:G7"/>
    <mergeCell ref="J5:L5"/>
    <mergeCell ref="D9:E9"/>
    <mergeCell ref="D10:E10"/>
    <mergeCell ref="F12:G12"/>
    <mergeCell ref="F10:G10"/>
    <mergeCell ref="F13:G13"/>
    <mergeCell ref="H13:I13"/>
    <mergeCell ref="A16:A20"/>
    <mergeCell ref="B16:I16"/>
    <mergeCell ref="B17:I17"/>
    <mergeCell ref="B18:B20"/>
    <mergeCell ref="C18:C20"/>
    <mergeCell ref="D18:D20"/>
    <mergeCell ref="E18:E20"/>
    <mergeCell ref="F18:F20"/>
    <mergeCell ref="G18:G20"/>
    <mergeCell ref="H18:H20"/>
    <mergeCell ref="I18:I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00" zoomScaleSheetLayoutView="100" workbookViewId="0">
      <selection activeCell="M16" sqref="M16"/>
    </sheetView>
  </sheetViews>
  <sheetFormatPr defaultRowHeight="16.5"/>
  <cols>
    <col min="1" max="1" width="12.875" customWidth="1"/>
    <col min="2" max="3" width="8.875" customWidth="1"/>
    <col min="4" max="4" width="8.5" bestFit="1" customWidth="1"/>
    <col min="5" max="6" width="7.5" customWidth="1"/>
    <col min="7" max="7" width="9.25" customWidth="1"/>
    <col min="8" max="8" width="8.625" customWidth="1"/>
    <col min="9" max="9" width="6.75" customWidth="1"/>
    <col min="10" max="10" width="7.5" customWidth="1"/>
  </cols>
  <sheetData>
    <row r="1" spans="1:10" ht="35.1" customHeight="1"/>
    <row r="2" spans="1:10" ht="25.5">
      <c r="A2" s="467" t="s">
        <v>376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0" ht="30" customHeight="1">
      <c r="A3" s="414" t="s">
        <v>78</v>
      </c>
      <c r="B3" s="414"/>
      <c r="C3" s="414"/>
      <c r="D3" s="414"/>
      <c r="E3" s="414"/>
      <c r="F3" s="414"/>
      <c r="G3" s="414"/>
      <c r="H3" s="414"/>
      <c r="I3" s="414"/>
      <c r="J3" s="414"/>
    </row>
    <row r="4" spans="1:10" ht="30" customHeight="1" thickBot="1">
      <c r="A4" s="1" t="s">
        <v>79</v>
      </c>
      <c r="I4" s="415" t="s">
        <v>80</v>
      </c>
      <c r="J4" s="415"/>
    </row>
    <row r="5" spans="1:10" ht="28.5" customHeight="1">
      <c r="A5" s="452" t="s">
        <v>4</v>
      </c>
      <c r="B5" s="449" t="s">
        <v>334</v>
      </c>
      <c r="C5" s="464" t="s">
        <v>335</v>
      </c>
      <c r="D5" s="465"/>
      <c r="E5" s="465"/>
      <c r="F5" s="465"/>
      <c r="G5" s="469"/>
      <c r="H5" s="464" t="s">
        <v>336</v>
      </c>
      <c r="I5" s="465"/>
      <c r="J5" s="465"/>
    </row>
    <row r="6" spans="1:10">
      <c r="A6" s="399"/>
      <c r="B6" s="450"/>
      <c r="C6" s="25" t="s">
        <v>81</v>
      </c>
      <c r="D6" s="25" t="s">
        <v>337</v>
      </c>
      <c r="E6" s="25" t="s">
        <v>338</v>
      </c>
      <c r="F6" s="25" t="s">
        <v>339</v>
      </c>
      <c r="G6" s="25" t="s">
        <v>85</v>
      </c>
      <c r="H6" s="25" t="s">
        <v>87</v>
      </c>
      <c r="I6" s="25" t="s">
        <v>89</v>
      </c>
      <c r="J6" s="20" t="s">
        <v>90</v>
      </c>
    </row>
    <row r="7" spans="1:10" ht="33.75" customHeight="1">
      <c r="A7" s="468"/>
      <c r="B7" s="466"/>
      <c r="C7" s="23" t="s">
        <v>340</v>
      </c>
      <c r="D7" s="23" t="s">
        <v>82</v>
      </c>
      <c r="E7" s="23" t="s">
        <v>83</v>
      </c>
      <c r="F7" s="23" t="s">
        <v>84</v>
      </c>
      <c r="G7" s="23" t="s">
        <v>86</v>
      </c>
      <c r="H7" s="23" t="s">
        <v>88</v>
      </c>
      <c r="I7" s="23" t="s">
        <v>364</v>
      </c>
      <c r="J7" s="22" t="s">
        <v>365</v>
      </c>
    </row>
    <row r="8" spans="1:10" ht="29.25" customHeight="1">
      <c r="A8" s="98" t="s">
        <v>14</v>
      </c>
      <c r="B8" s="93">
        <v>166160</v>
      </c>
      <c r="C8" s="91">
        <v>10640</v>
      </c>
      <c r="D8" s="91">
        <v>142680</v>
      </c>
      <c r="E8" s="91">
        <v>12840</v>
      </c>
      <c r="F8" s="89" t="s">
        <v>44</v>
      </c>
      <c r="G8" s="89" t="s">
        <v>44</v>
      </c>
      <c r="H8" s="91">
        <v>166160</v>
      </c>
      <c r="I8" s="89" t="s">
        <v>44</v>
      </c>
      <c r="J8" s="89" t="s">
        <v>44</v>
      </c>
    </row>
    <row r="9" spans="1:10" ht="29.25" customHeight="1">
      <c r="A9" s="98" t="s">
        <v>15</v>
      </c>
      <c r="B9" s="93">
        <v>188200</v>
      </c>
      <c r="C9" s="91">
        <v>23360</v>
      </c>
      <c r="D9" s="91">
        <v>152480</v>
      </c>
      <c r="E9" s="91">
        <v>9480</v>
      </c>
      <c r="F9" s="89">
        <v>2880</v>
      </c>
      <c r="G9" s="89" t="s">
        <v>44</v>
      </c>
      <c r="H9" s="91">
        <v>188200</v>
      </c>
      <c r="I9" s="89" t="s">
        <v>44</v>
      </c>
      <c r="J9" s="89" t="s">
        <v>44</v>
      </c>
    </row>
    <row r="10" spans="1:10" ht="29.25" customHeight="1">
      <c r="A10" s="98" t="s">
        <v>30</v>
      </c>
      <c r="B10" s="93">
        <v>122840</v>
      </c>
      <c r="C10" s="91">
        <v>18840</v>
      </c>
      <c r="D10" s="91">
        <v>102760</v>
      </c>
      <c r="E10" s="91">
        <v>1240</v>
      </c>
      <c r="F10" s="91" t="s">
        <v>202</v>
      </c>
      <c r="G10" s="91" t="s">
        <v>202</v>
      </c>
      <c r="H10" s="91">
        <v>122840</v>
      </c>
      <c r="I10" s="91" t="s">
        <v>202</v>
      </c>
      <c r="J10" s="89" t="s">
        <v>202</v>
      </c>
    </row>
    <row r="11" spans="1:10" ht="29.25" customHeight="1">
      <c r="A11" s="106" t="s">
        <v>385</v>
      </c>
      <c r="B11" s="107">
        <v>193920</v>
      </c>
      <c r="C11" s="108">
        <v>24760</v>
      </c>
      <c r="D11" s="108">
        <v>164920</v>
      </c>
      <c r="E11" s="108">
        <v>4240</v>
      </c>
      <c r="F11" s="108" t="s">
        <v>202</v>
      </c>
      <c r="G11" s="108" t="s">
        <v>202</v>
      </c>
      <c r="H11" s="108">
        <v>193920</v>
      </c>
      <c r="I11" s="108" t="s">
        <v>202</v>
      </c>
      <c r="J11" s="116" t="s">
        <v>202</v>
      </c>
    </row>
    <row r="12" spans="1:10" ht="29.25" customHeight="1">
      <c r="A12" s="66" t="s">
        <v>388</v>
      </c>
      <c r="B12" s="61">
        <v>162120</v>
      </c>
      <c r="C12" s="6">
        <v>35000</v>
      </c>
      <c r="D12" s="6">
        <v>127120</v>
      </c>
      <c r="E12" s="128" t="s">
        <v>398</v>
      </c>
      <c r="F12" s="128" t="s">
        <v>398</v>
      </c>
      <c r="G12" s="128" t="s">
        <v>398</v>
      </c>
      <c r="H12" s="128" t="s">
        <v>398</v>
      </c>
      <c r="I12" s="128" t="s">
        <v>398</v>
      </c>
      <c r="J12" s="173" t="s">
        <v>398</v>
      </c>
    </row>
    <row r="13" spans="1:10" ht="37.5" customHeight="1">
      <c r="A13" s="55" t="s">
        <v>377</v>
      </c>
      <c r="B13" s="219" t="s">
        <v>398</v>
      </c>
      <c r="C13" s="221" t="s">
        <v>398</v>
      </c>
      <c r="D13" s="220" t="s">
        <v>398</v>
      </c>
      <c r="E13" s="221" t="s">
        <v>398</v>
      </c>
      <c r="F13" s="221" t="s">
        <v>398</v>
      </c>
      <c r="G13" s="221" t="s">
        <v>398</v>
      </c>
      <c r="H13" s="221" t="s">
        <v>398</v>
      </c>
      <c r="I13" s="221" t="s">
        <v>398</v>
      </c>
      <c r="J13" s="221" t="s">
        <v>398</v>
      </c>
    </row>
    <row r="14" spans="1:10" ht="37.5" customHeight="1">
      <c r="A14" s="55" t="s">
        <v>378</v>
      </c>
      <c r="B14" s="86">
        <v>50560</v>
      </c>
      <c r="C14" s="87">
        <v>4600</v>
      </c>
      <c r="D14" s="87">
        <v>45960</v>
      </c>
      <c r="E14" s="221" t="s">
        <v>398</v>
      </c>
      <c r="F14" s="221" t="s">
        <v>398</v>
      </c>
      <c r="G14" s="221" t="s">
        <v>398</v>
      </c>
      <c r="H14" s="221" t="s">
        <v>398</v>
      </c>
      <c r="I14" s="221" t="s">
        <v>398</v>
      </c>
      <c r="J14" s="221" t="s">
        <v>398</v>
      </c>
    </row>
    <row r="15" spans="1:10" ht="37.5" customHeight="1">
      <c r="A15" s="55" t="s">
        <v>379</v>
      </c>
      <c r="B15" s="86">
        <v>54120</v>
      </c>
      <c r="C15" s="87">
        <v>6000</v>
      </c>
      <c r="D15" s="87">
        <v>48120</v>
      </c>
      <c r="E15" s="221" t="s">
        <v>398</v>
      </c>
      <c r="F15" s="221" t="s">
        <v>398</v>
      </c>
      <c r="G15" s="221" t="s">
        <v>398</v>
      </c>
      <c r="H15" s="221" t="s">
        <v>398</v>
      </c>
      <c r="I15" s="221" t="s">
        <v>398</v>
      </c>
      <c r="J15" s="221" t="s">
        <v>398</v>
      </c>
    </row>
    <row r="16" spans="1:10" ht="37.5" customHeight="1">
      <c r="A16" s="55" t="s">
        <v>380</v>
      </c>
      <c r="B16" s="86">
        <v>57440</v>
      </c>
      <c r="C16" s="87">
        <v>24400</v>
      </c>
      <c r="D16" s="87">
        <v>33040</v>
      </c>
      <c r="E16" s="221" t="s">
        <v>398</v>
      </c>
      <c r="F16" s="221" t="s">
        <v>398</v>
      </c>
      <c r="G16" s="221" t="s">
        <v>398</v>
      </c>
      <c r="H16" s="221" t="s">
        <v>398</v>
      </c>
      <c r="I16" s="221" t="s">
        <v>398</v>
      </c>
      <c r="J16" s="221" t="s">
        <v>398</v>
      </c>
    </row>
    <row r="17" spans="1:10" ht="37.5" customHeight="1" thickBot="1">
      <c r="A17" s="56" t="s">
        <v>381</v>
      </c>
      <c r="B17" s="195" t="s">
        <v>398</v>
      </c>
      <c r="C17" s="222" t="s">
        <v>398</v>
      </c>
      <c r="D17" s="222" t="s">
        <v>398</v>
      </c>
      <c r="E17" s="222" t="s">
        <v>398</v>
      </c>
      <c r="F17" s="222" t="s">
        <v>398</v>
      </c>
      <c r="G17" s="222" t="s">
        <v>398</v>
      </c>
      <c r="H17" s="222" t="s">
        <v>398</v>
      </c>
      <c r="I17" s="222" t="s">
        <v>398</v>
      </c>
      <c r="J17" s="222" t="s">
        <v>398</v>
      </c>
    </row>
    <row r="18" spans="1:10">
      <c r="A18" s="2" t="s">
        <v>27</v>
      </c>
    </row>
    <row r="19" spans="1:10">
      <c r="A19" s="1" t="s">
        <v>4</v>
      </c>
    </row>
  </sheetData>
  <mergeCells count="7">
    <mergeCell ref="H5:J5"/>
    <mergeCell ref="A3:J3"/>
    <mergeCell ref="B5:B7"/>
    <mergeCell ref="A2:J2"/>
    <mergeCell ref="I4:J4"/>
    <mergeCell ref="A5:A7"/>
    <mergeCell ref="C5:G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topLeftCell="A4" zoomScaleNormal="100" zoomScaleSheetLayoutView="100" workbookViewId="0">
      <selection activeCell="M23" sqref="M23"/>
    </sheetView>
  </sheetViews>
  <sheetFormatPr defaultRowHeight="16.5"/>
  <cols>
    <col min="2" max="7" width="11.125" customWidth="1"/>
  </cols>
  <sheetData>
    <row r="1" spans="1:7" ht="25.5">
      <c r="A1" s="413" t="s">
        <v>91</v>
      </c>
      <c r="B1" s="413"/>
      <c r="C1" s="413"/>
      <c r="D1" s="413"/>
      <c r="E1" s="413"/>
      <c r="F1" s="413"/>
      <c r="G1" s="413"/>
    </row>
    <row r="2" spans="1:7" ht="19.5">
      <c r="A2" s="414" t="s">
        <v>92</v>
      </c>
      <c r="B2" s="414"/>
      <c r="C2" s="414"/>
      <c r="D2" s="414"/>
      <c r="E2" s="414"/>
      <c r="F2" s="414"/>
      <c r="G2" s="414"/>
    </row>
    <row r="3" spans="1:7" ht="17.25" thickBot="1">
      <c r="A3" s="1" t="s">
        <v>93</v>
      </c>
      <c r="F3" s="415" t="s">
        <v>94</v>
      </c>
      <c r="G3" s="415"/>
    </row>
    <row r="4" spans="1:7" ht="19.5" customHeight="1">
      <c r="A4" s="452" t="s">
        <v>4</v>
      </c>
      <c r="B4" s="453" t="s">
        <v>95</v>
      </c>
      <c r="C4" s="470"/>
      <c r="D4" s="453" t="s">
        <v>96</v>
      </c>
      <c r="E4" s="470"/>
      <c r="F4" s="453" t="s">
        <v>98</v>
      </c>
      <c r="G4" s="454"/>
    </row>
    <row r="5" spans="1:7" ht="19.5" customHeight="1">
      <c r="A5" s="399"/>
      <c r="B5" s="403" t="s">
        <v>8</v>
      </c>
      <c r="C5" s="408"/>
      <c r="D5" s="403" t="s">
        <v>97</v>
      </c>
      <c r="E5" s="408"/>
      <c r="F5" s="403" t="s">
        <v>99</v>
      </c>
      <c r="G5" s="404"/>
    </row>
    <row r="6" spans="1:7" ht="19.5" customHeight="1">
      <c r="A6" s="399"/>
      <c r="B6" s="25" t="s">
        <v>100</v>
      </c>
      <c r="C6" s="25" t="s">
        <v>102</v>
      </c>
      <c r="D6" s="25" t="s">
        <v>100</v>
      </c>
      <c r="E6" s="25" t="s">
        <v>102</v>
      </c>
      <c r="F6" s="25" t="s">
        <v>100</v>
      </c>
      <c r="G6" s="20" t="s">
        <v>102</v>
      </c>
    </row>
    <row r="7" spans="1:7" ht="19.5" customHeight="1">
      <c r="A7" s="400"/>
      <c r="B7" s="21" t="s">
        <v>101</v>
      </c>
      <c r="C7" s="21" t="s">
        <v>103</v>
      </c>
      <c r="D7" s="21" t="s">
        <v>101</v>
      </c>
      <c r="E7" s="21" t="s">
        <v>103</v>
      </c>
      <c r="F7" s="21" t="s">
        <v>101</v>
      </c>
      <c r="G7" s="24" t="s">
        <v>103</v>
      </c>
    </row>
    <row r="8" spans="1:7" ht="39.75" customHeight="1">
      <c r="A8" s="98" t="s">
        <v>14</v>
      </c>
      <c r="B8" s="95">
        <v>952.5</v>
      </c>
      <c r="C8" s="96">
        <v>4627</v>
      </c>
      <c r="D8" s="89">
        <v>920</v>
      </c>
      <c r="E8" s="96">
        <v>4400</v>
      </c>
      <c r="F8" s="89" t="s">
        <v>44</v>
      </c>
      <c r="G8" s="89" t="s">
        <v>44</v>
      </c>
    </row>
    <row r="9" spans="1:7" ht="39.75" customHeight="1">
      <c r="A9" s="98" t="s">
        <v>15</v>
      </c>
      <c r="B9" s="95">
        <v>972</v>
      </c>
      <c r="C9" s="96">
        <v>4692</v>
      </c>
      <c r="D9" s="89">
        <v>920</v>
      </c>
      <c r="E9" s="96">
        <v>4400</v>
      </c>
      <c r="F9" s="89" t="s">
        <v>44</v>
      </c>
      <c r="G9" s="89" t="s">
        <v>44</v>
      </c>
    </row>
    <row r="10" spans="1:7" ht="39.75" customHeight="1">
      <c r="A10" s="98" t="s">
        <v>30</v>
      </c>
      <c r="B10" s="95">
        <v>973</v>
      </c>
      <c r="C10" s="97">
        <v>4802</v>
      </c>
      <c r="D10" s="90">
        <v>920</v>
      </c>
      <c r="E10" s="97">
        <v>4500</v>
      </c>
      <c r="F10" s="90" t="s">
        <v>202</v>
      </c>
      <c r="G10" s="90" t="s">
        <v>202</v>
      </c>
    </row>
    <row r="11" spans="1:7" s="88" customFormat="1" ht="39.75" customHeight="1">
      <c r="A11" s="12" t="s">
        <v>385</v>
      </c>
      <c r="B11" s="90">
        <v>875.2</v>
      </c>
      <c r="C11" s="97">
        <v>4316</v>
      </c>
      <c r="D11" s="90">
        <v>820</v>
      </c>
      <c r="E11" s="97">
        <v>4000</v>
      </c>
      <c r="F11" s="90" t="s">
        <v>202</v>
      </c>
      <c r="G11" s="90" t="s">
        <v>202</v>
      </c>
    </row>
    <row r="12" spans="1:7" ht="39.75" customHeight="1" thickBot="1">
      <c r="A12" s="99" t="s">
        <v>388</v>
      </c>
      <c r="B12" s="130">
        <v>875</v>
      </c>
      <c r="C12" s="131">
        <v>4296</v>
      </c>
      <c r="D12" s="130">
        <v>820</v>
      </c>
      <c r="E12" s="131">
        <v>4000</v>
      </c>
      <c r="F12" s="130" t="s">
        <v>394</v>
      </c>
      <c r="G12" s="130" t="s">
        <v>394</v>
      </c>
    </row>
    <row r="13" spans="1:7">
      <c r="A13" s="28" t="s">
        <v>4</v>
      </c>
      <c r="B13" s="29"/>
      <c r="C13" s="29"/>
      <c r="D13" s="29"/>
      <c r="E13" s="29"/>
      <c r="F13" s="29"/>
      <c r="G13" s="29"/>
    </row>
    <row r="14" spans="1:7" ht="17.25" thickBot="1">
      <c r="A14" s="30"/>
      <c r="B14" s="31"/>
      <c r="C14" s="31"/>
      <c r="D14" s="31"/>
      <c r="E14" s="31"/>
      <c r="F14" s="31"/>
      <c r="G14" s="31"/>
    </row>
    <row r="15" spans="1:7" ht="20.25" customHeight="1">
      <c r="A15" s="399" t="s">
        <v>4</v>
      </c>
      <c r="B15" s="401" t="s">
        <v>104</v>
      </c>
      <c r="C15" s="416"/>
      <c r="D15" s="401" t="s">
        <v>106</v>
      </c>
      <c r="E15" s="416"/>
      <c r="F15" s="401" t="s">
        <v>108</v>
      </c>
      <c r="G15" s="402"/>
    </row>
    <row r="16" spans="1:7" ht="20.25" customHeight="1">
      <c r="A16" s="399"/>
      <c r="B16" s="403" t="s">
        <v>105</v>
      </c>
      <c r="C16" s="408"/>
      <c r="D16" s="403" t="s">
        <v>107</v>
      </c>
      <c r="E16" s="408"/>
      <c r="F16" s="403" t="s">
        <v>109</v>
      </c>
      <c r="G16" s="404"/>
    </row>
    <row r="17" spans="1:7" ht="20.25" customHeight="1">
      <c r="A17" s="399"/>
      <c r="B17" s="19" t="s">
        <v>100</v>
      </c>
      <c r="C17" s="19" t="s">
        <v>102</v>
      </c>
      <c r="D17" s="19" t="s">
        <v>100</v>
      </c>
      <c r="E17" s="19" t="s">
        <v>102</v>
      </c>
      <c r="F17" s="19" t="s">
        <v>100</v>
      </c>
      <c r="G17" s="14" t="s">
        <v>102</v>
      </c>
    </row>
    <row r="18" spans="1:7" ht="20.25" customHeight="1">
      <c r="A18" s="400"/>
      <c r="B18" s="17" t="s">
        <v>101</v>
      </c>
      <c r="C18" s="17" t="s">
        <v>103</v>
      </c>
      <c r="D18" s="17" t="s">
        <v>101</v>
      </c>
      <c r="E18" s="17" t="s">
        <v>103</v>
      </c>
      <c r="F18" s="17" t="s">
        <v>101</v>
      </c>
      <c r="G18" s="18" t="s">
        <v>103</v>
      </c>
    </row>
    <row r="19" spans="1:7" ht="39.75" customHeight="1">
      <c r="A19" s="98" t="s">
        <v>14</v>
      </c>
      <c r="B19" s="95">
        <v>12.5</v>
      </c>
      <c r="C19" s="89">
        <v>48</v>
      </c>
      <c r="D19" s="89">
        <v>7</v>
      </c>
      <c r="E19" s="89">
        <v>19</v>
      </c>
      <c r="F19" s="89">
        <v>13</v>
      </c>
      <c r="G19" s="89">
        <v>160</v>
      </c>
    </row>
    <row r="20" spans="1:7" ht="39.75" customHeight="1">
      <c r="A20" s="98" t="s">
        <v>15</v>
      </c>
      <c r="B20" s="95">
        <v>32</v>
      </c>
      <c r="C20" s="89">
        <v>96</v>
      </c>
      <c r="D20" s="89">
        <v>6</v>
      </c>
      <c r="E20" s="89">
        <v>16</v>
      </c>
      <c r="F20" s="89">
        <v>14</v>
      </c>
      <c r="G20" s="89">
        <v>180</v>
      </c>
    </row>
    <row r="21" spans="1:7" ht="39.75" customHeight="1">
      <c r="A21" s="98" t="s">
        <v>30</v>
      </c>
      <c r="B21" s="95">
        <v>33</v>
      </c>
      <c r="C21" s="90">
        <v>99</v>
      </c>
      <c r="D21" s="90">
        <v>5</v>
      </c>
      <c r="E21" s="90">
        <v>13</v>
      </c>
      <c r="F21" s="90">
        <v>15</v>
      </c>
      <c r="G21" s="90">
        <v>190</v>
      </c>
    </row>
    <row r="22" spans="1:7" s="88" customFormat="1" ht="39.75" customHeight="1">
      <c r="A22" s="12" t="s">
        <v>384</v>
      </c>
      <c r="B22" s="90">
        <v>34</v>
      </c>
      <c r="C22" s="90">
        <v>102</v>
      </c>
      <c r="D22" s="90">
        <v>5.2</v>
      </c>
      <c r="E22" s="90">
        <v>14</v>
      </c>
      <c r="F22" s="90">
        <v>16</v>
      </c>
      <c r="G22" s="90">
        <v>200</v>
      </c>
    </row>
    <row r="23" spans="1:7" ht="39.75" customHeight="1" thickBot="1">
      <c r="A23" s="99" t="s">
        <v>388</v>
      </c>
      <c r="B23" s="144">
        <v>34</v>
      </c>
      <c r="C23" s="144">
        <v>101</v>
      </c>
      <c r="D23" s="144">
        <v>6</v>
      </c>
      <c r="E23" s="144">
        <v>15</v>
      </c>
      <c r="F23" s="144">
        <v>15</v>
      </c>
      <c r="G23" s="144">
        <v>180</v>
      </c>
    </row>
    <row r="24" spans="1:7">
      <c r="A24" s="32" t="s">
        <v>27</v>
      </c>
      <c r="B24" s="29"/>
      <c r="C24" s="29"/>
      <c r="D24" s="29"/>
      <c r="E24" s="29"/>
      <c r="F24" s="29"/>
      <c r="G24" s="29"/>
    </row>
    <row r="25" spans="1:7">
      <c r="A25" s="1" t="s">
        <v>4</v>
      </c>
    </row>
  </sheetData>
  <mergeCells count="17">
    <mergeCell ref="A1:G1"/>
    <mergeCell ref="A2:G2"/>
    <mergeCell ref="F3:G3"/>
    <mergeCell ref="F15:G15"/>
    <mergeCell ref="F16:G16"/>
    <mergeCell ref="A4:A7"/>
    <mergeCell ref="B4:C4"/>
    <mergeCell ref="B5:C5"/>
    <mergeCell ref="D4:E4"/>
    <mergeCell ref="D5:E5"/>
    <mergeCell ref="A15:A18"/>
    <mergeCell ref="B15:C15"/>
    <mergeCell ref="B16:C16"/>
    <mergeCell ref="D15:E15"/>
    <mergeCell ref="D16:E16"/>
    <mergeCell ref="F4:G4"/>
    <mergeCell ref="F5:G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5"/>
  <sheetViews>
    <sheetView view="pageBreakPreview" zoomScaleNormal="70" zoomScaleSheetLayoutView="100" workbookViewId="0">
      <selection activeCell="F22" sqref="F22"/>
    </sheetView>
  </sheetViews>
  <sheetFormatPr defaultRowHeight="16.5"/>
  <cols>
    <col min="1" max="7" width="11.375" style="132" customWidth="1"/>
    <col min="8" max="14" width="10.25" style="132" customWidth="1"/>
    <col min="15" max="21" width="10.75" style="132" customWidth="1"/>
    <col min="22" max="22" width="9.125" style="132" customWidth="1"/>
    <col min="23" max="27" width="7.5" style="132" customWidth="1"/>
    <col min="28" max="28" width="9.125" style="132" customWidth="1"/>
    <col min="29" max="30" width="7.5" style="132" customWidth="1"/>
    <col min="31" max="31" width="9.25" style="132" customWidth="1"/>
    <col min="32" max="38" width="10.5" style="132" customWidth="1"/>
    <col min="39" max="16384" width="9" style="132"/>
  </cols>
  <sheetData>
    <row r="1" spans="1:38" ht="35.1" customHeight="1"/>
    <row r="2" spans="1:38" ht="25.5">
      <c r="A2" s="413" t="s">
        <v>110</v>
      </c>
      <c r="B2" s="413"/>
      <c r="C2" s="413"/>
      <c r="D2" s="413"/>
      <c r="E2" s="413"/>
      <c r="F2" s="413"/>
      <c r="G2" s="413"/>
      <c r="H2" s="413" t="s">
        <v>120</v>
      </c>
      <c r="I2" s="413"/>
      <c r="J2" s="413"/>
      <c r="K2" s="413"/>
      <c r="L2" s="413"/>
      <c r="M2" s="413"/>
      <c r="N2" s="413"/>
      <c r="O2" s="413" t="s">
        <v>133</v>
      </c>
      <c r="P2" s="413"/>
      <c r="Q2" s="413"/>
      <c r="R2" s="413"/>
      <c r="S2" s="413"/>
      <c r="T2" s="413"/>
      <c r="U2" s="413"/>
      <c r="V2" s="413" t="s">
        <v>145</v>
      </c>
      <c r="W2" s="413"/>
      <c r="X2" s="413"/>
      <c r="Y2" s="413"/>
      <c r="Z2" s="413"/>
      <c r="AA2" s="413"/>
      <c r="AB2" s="413"/>
      <c r="AC2" s="413"/>
      <c r="AD2" s="413"/>
      <c r="AE2" s="413"/>
      <c r="AF2" s="413" t="s">
        <v>157</v>
      </c>
      <c r="AG2" s="413"/>
      <c r="AH2" s="413"/>
      <c r="AI2" s="413"/>
      <c r="AJ2" s="413"/>
      <c r="AK2" s="413"/>
      <c r="AL2" s="413"/>
    </row>
    <row r="3" spans="1:38" ht="30" customHeight="1">
      <c r="A3" s="414" t="s">
        <v>111</v>
      </c>
      <c r="B3" s="414"/>
      <c r="C3" s="414"/>
      <c r="D3" s="414"/>
      <c r="E3" s="414"/>
      <c r="F3" s="414"/>
      <c r="G3" s="414"/>
      <c r="H3" s="414" t="s">
        <v>121</v>
      </c>
      <c r="I3" s="414"/>
      <c r="J3" s="414"/>
      <c r="K3" s="414"/>
      <c r="L3" s="414"/>
      <c r="M3" s="414"/>
      <c r="N3" s="414"/>
      <c r="O3" s="414" t="s">
        <v>134</v>
      </c>
      <c r="P3" s="414"/>
      <c r="Q3" s="414"/>
      <c r="R3" s="414"/>
      <c r="S3" s="414"/>
      <c r="T3" s="414"/>
      <c r="U3" s="414"/>
      <c r="V3" s="414" t="s">
        <v>146</v>
      </c>
      <c r="W3" s="414"/>
      <c r="X3" s="414"/>
      <c r="Y3" s="414"/>
      <c r="Z3" s="414"/>
      <c r="AA3" s="414"/>
      <c r="AB3" s="414"/>
      <c r="AC3" s="414"/>
      <c r="AD3" s="414"/>
      <c r="AE3" s="414"/>
      <c r="AF3" s="414" t="s">
        <v>158</v>
      </c>
      <c r="AG3" s="414"/>
      <c r="AH3" s="414"/>
      <c r="AI3" s="414"/>
      <c r="AJ3" s="414"/>
      <c r="AK3" s="414"/>
      <c r="AL3" s="414"/>
    </row>
    <row r="4" spans="1:38" ht="30" customHeight="1" thickBot="1">
      <c r="A4" s="153"/>
      <c r="B4" s="149"/>
      <c r="C4" s="149"/>
      <c r="D4" s="149"/>
      <c r="E4" s="149"/>
      <c r="F4" s="429" t="s">
        <v>94</v>
      </c>
      <c r="G4" s="429"/>
      <c r="H4" s="153" t="s">
        <v>93</v>
      </c>
      <c r="I4" s="149"/>
      <c r="J4" s="149"/>
      <c r="K4" s="149"/>
      <c r="L4" s="149"/>
      <c r="M4" s="429" t="s">
        <v>94</v>
      </c>
      <c r="N4" s="429"/>
      <c r="O4" s="153" t="s">
        <v>93</v>
      </c>
      <c r="P4" s="149"/>
      <c r="Q4" s="149"/>
      <c r="R4" s="149"/>
      <c r="S4" s="149"/>
      <c r="T4" s="429" t="s">
        <v>94</v>
      </c>
      <c r="U4" s="429"/>
      <c r="V4" s="153" t="s">
        <v>93</v>
      </c>
      <c r="W4" s="149"/>
      <c r="X4" s="149"/>
      <c r="Y4" s="149"/>
      <c r="Z4" s="149"/>
      <c r="AA4" s="149"/>
      <c r="AB4" s="149"/>
      <c r="AC4" s="429" t="s">
        <v>94</v>
      </c>
      <c r="AD4" s="429"/>
      <c r="AE4" s="429"/>
      <c r="AF4" s="153" t="s">
        <v>93</v>
      </c>
      <c r="AG4" s="149"/>
      <c r="AH4" s="149"/>
      <c r="AI4" s="149"/>
      <c r="AJ4" s="149"/>
      <c r="AK4" s="429" t="s">
        <v>94</v>
      </c>
      <c r="AL4" s="429"/>
    </row>
    <row r="5" spans="1:38" s="145" customFormat="1">
      <c r="A5" s="488" t="s">
        <v>4</v>
      </c>
      <c r="B5" s="401" t="s">
        <v>95</v>
      </c>
      <c r="C5" s="416"/>
      <c r="D5" s="401" t="s">
        <v>112</v>
      </c>
      <c r="E5" s="416"/>
      <c r="F5" s="401" t="s">
        <v>114</v>
      </c>
      <c r="G5" s="402"/>
      <c r="H5" s="475" t="s">
        <v>4</v>
      </c>
      <c r="I5" s="401" t="s">
        <v>122</v>
      </c>
      <c r="J5" s="416"/>
      <c r="K5" s="401" t="s">
        <v>124</v>
      </c>
      <c r="L5" s="416"/>
      <c r="M5" s="401" t="s">
        <v>126</v>
      </c>
      <c r="N5" s="402"/>
      <c r="O5" s="475" t="s">
        <v>4</v>
      </c>
      <c r="P5" s="401" t="s">
        <v>135</v>
      </c>
      <c r="Q5" s="416"/>
      <c r="R5" s="401" t="s">
        <v>137</v>
      </c>
      <c r="S5" s="416"/>
      <c r="T5" s="401" t="s">
        <v>139</v>
      </c>
      <c r="U5" s="402"/>
      <c r="V5" s="475" t="s">
        <v>4</v>
      </c>
      <c r="W5" s="401" t="s">
        <v>147</v>
      </c>
      <c r="X5" s="402"/>
      <c r="Y5" s="402"/>
      <c r="Z5" s="416"/>
      <c r="AA5" s="401" t="s">
        <v>149</v>
      </c>
      <c r="AB5" s="402"/>
      <c r="AC5" s="402"/>
      <c r="AD5" s="402"/>
      <c r="AE5" s="402"/>
      <c r="AF5" s="475" t="s">
        <v>4</v>
      </c>
      <c r="AG5" s="401" t="s">
        <v>159</v>
      </c>
      <c r="AH5" s="416"/>
      <c r="AI5" s="401" t="s">
        <v>161</v>
      </c>
      <c r="AJ5" s="416"/>
      <c r="AK5" s="401" t="s">
        <v>163</v>
      </c>
      <c r="AL5" s="402"/>
    </row>
    <row r="6" spans="1:38" s="145" customFormat="1" ht="16.5" customHeight="1">
      <c r="A6" s="475"/>
      <c r="B6" s="403" t="s">
        <v>8</v>
      </c>
      <c r="C6" s="408"/>
      <c r="D6" s="403" t="s">
        <v>113</v>
      </c>
      <c r="E6" s="408"/>
      <c r="F6" s="403" t="s">
        <v>115</v>
      </c>
      <c r="G6" s="404"/>
      <c r="H6" s="475"/>
      <c r="I6" s="403" t="s">
        <v>123</v>
      </c>
      <c r="J6" s="408"/>
      <c r="K6" s="403" t="s">
        <v>125</v>
      </c>
      <c r="L6" s="408"/>
      <c r="M6" s="403" t="s">
        <v>127</v>
      </c>
      <c r="N6" s="404"/>
      <c r="O6" s="475"/>
      <c r="P6" s="403" t="s">
        <v>136</v>
      </c>
      <c r="Q6" s="408"/>
      <c r="R6" s="403" t="s">
        <v>138</v>
      </c>
      <c r="S6" s="408"/>
      <c r="T6" s="403" t="s">
        <v>140</v>
      </c>
      <c r="U6" s="404"/>
      <c r="V6" s="475"/>
      <c r="W6" s="403" t="s">
        <v>148</v>
      </c>
      <c r="X6" s="404"/>
      <c r="Y6" s="404"/>
      <c r="Z6" s="408"/>
      <c r="AA6" s="403" t="s">
        <v>150</v>
      </c>
      <c r="AB6" s="404"/>
      <c r="AC6" s="404"/>
      <c r="AD6" s="404"/>
      <c r="AE6" s="404"/>
      <c r="AF6" s="475"/>
      <c r="AG6" s="403" t="s">
        <v>160</v>
      </c>
      <c r="AH6" s="408"/>
      <c r="AI6" s="403" t="s">
        <v>162</v>
      </c>
      <c r="AJ6" s="408"/>
      <c r="AK6" s="403" t="s">
        <v>164</v>
      </c>
      <c r="AL6" s="404"/>
    </row>
    <row r="7" spans="1:38" s="145" customFormat="1">
      <c r="A7" s="475"/>
      <c r="B7" s="143" t="s">
        <v>100</v>
      </c>
      <c r="C7" s="143" t="s">
        <v>102</v>
      </c>
      <c r="D7" s="143" t="s">
        <v>100</v>
      </c>
      <c r="E7" s="143" t="s">
        <v>102</v>
      </c>
      <c r="F7" s="143" t="s">
        <v>100</v>
      </c>
      <c r="G7" s="140" t="s">
        <v>102</v>
      </c>
      <c r="H7" s="475"/>
      <c r="I7" s="143" t="s">
        <v>100</v>
      </c>
      <c r="J7" s="143" t="s">
        <v>102</v>
      </c>
      <c r="K7" s="143" t="s">
        <v>100</v>
      </c>
      <c r="L7" s="143" t="s">
        <v>102</v>
      </c>
      <c r="M7" s="143" t="s">
        <v>100</v>
      </c>
      <c r="N7" s="140" t="s">
        <v>102</v>
      </c>
      <c r="O7" s="475"/>
      <c r="P7" s="143" t="s">
        <v>100</v>
      </c>
      <c r="Q7" s="143" t="s">
        <v>102</v>
      </c>
      <c r="R7" s="143" t="s">
        <v>100</v>
      </c>
      <c r="S7" s="143" t="s">
        <v>102</v>
      </c>
      <c r="T7" s="143" t="s">
        <v>100</v>
      </c>
      <c r="U7" s="140" t="s">
        <v>102</v>
      </c>
      <c r="V7" s="475"/>
      <c r="W7" s="405" t="s">
        <v>100</v>
      </c>
      <c r="X7" s="407"/>
      <c r="Y7" s="405" t="s">
        <v>102</v>
      </c>
      <c r="Z7" s="407"/>
      <c r="AA7" s="405" t="s">
        <v>100</v>
      </c>
      <c r="AB7" s="406"/>
      <c r="AC7" s="407"/>
      <c r="AD7" s="405" t="s">
        <v>102</v>
      </c>
      <c r="AE7" s="406"/>
      <c r="AF7" s="475"/>
      <c r="AG7" s="143" t="s">
        <v>100</v>
      </c>
      <c r="AH7" s="143" t="s">
        <v>102</v>
      </c>
      <c r="AI7" s="143" t="s">
        <v>100</v>
      </c>
      <c r="AJ7" s="143" t="s">
        <v>102</v>
      </c>
      <c r="AK7" s="143" t="s">
        <v>100</v>
      </c>
      <c r="AL7" s="140" t="s">
        <v>102</v>
      </c>
    </row>
    <row r="8" spans="1:38" s="145" customFormat="1">
      <c r="A8" s="476"/>
      <c r="B8" s="141" t="s">
        <v>101</v>
      </c>
      <c r="C8" s="141" t="s">
        <v>103</v>
      </c>
      <c r="D8" s="141" t="s">
        <v>101</v>
      </c>
      <c r="E8" s="141" t="s">
        <v>103</v>
      </c>
      <c r="F8" s="141" t="s">
        <v>101</v>
      </c>
      <c r="G8" s="142" t="s">
        <v>103</v>
      </c>
      <c r="H8" s="476"/>
      <c r="I8" s="141" t="s">
        <v>101</v>
      </c>
      <c r="J8" s="141" t="s">
        <v>103</v>
      </c>
      <c r="K8" s="141" t="s">
        <v>101</v>
      </c>
      <c r="L8" s="141" t="s">
        <v>103</v>
      </c>
      <c r="M8" s="141" t="s">
        <v>101</v>
      </c>
      <c r="N8" s="142" t="s">
        <v>103</v>
      </c>
      <c r="O8" s="476"/>
      <c r="P8" s="141" t="s">
        <v>101</v>
      </c>
      <c r="Q8" s="141" t="s">
        <v>103</v>
      </c>
      <c r="R8" s="141" t="s">
        <v>101</v>
      </c>
      <c r="S8" s="141" t="s">
        <v>103</v>
      </c>
      <c r="T8" s="141" t="s">
        <v>101</v>
      </c>
      <c r="U8" s="142" t="s">
        <v>103</v>
      </c>
      <c r="V8" s="476"/>
      <c r="W8" s="403" t="s">
        <v>101</v>
      </c>
      <c r="X8" s="408"/>
      <c r="Y8" s="403" t="s">
        <v>103</v>
      </c>
      <c r="Z8" s="408"/>
      <c r="AA8" s="403" t="s">
        <v>101</v>
      </c>
      <c r="AB8" s="404"/>
      <c r="AC8" s="408"/>
      <c r="AD8" s="403" t="s">
        <v>103</v>
      </c>
      <c r="AE8" s="404"/>
      <c r="AF8" s="476"/>
      <c r="AG8" s="141" t="s">
        <v>101</v>
      </c>
      <c r="AH8" s="141" t="s">
        <v>103</v>
      </c>
      <c r="AI8" s="141" t="s">
        <v>101</v>
      </c>
      <c r="AJ8" s="141" t="s">
        <v>103</v>
      </c>
      <c r="AK8" s="141" t="s">
        <v>101</v>
      </c>
      <c r="AL8" s="142" t="s">
        <v>103</v>
      </c>
    </row>
    <row r="9" spans="1:38" ht="42.75" customHeight="1">
      <c r="A9" s="135" t="s">
        <v>14</v>
      </c>
      <c r="B9" s="134">
        <v>260.7</v>
      </c>
      <c r="C9" s="137">
        <v>10723.9</v>
      </c>
      <c r="D9" s="136">
        <v>12.3</v>
      </c>
      <c r="E9" s="159">
        <v>390.5</v>
      </c>
      <c r="F9" s="136">
        <v>70</v>
      </c>
      <c r="G9" s="137">
        <v>1552.5</v>
      </c>
      <c r="H9" s="135" t="s">
        <v>14</v>
      </c>
      <c r="I9" s="134" t="s">
        <v>44</v>
      </c>
      <c r="J9" s="136" t="s">
        <v>44</v>
      </c>
      <c r="K9" s="136" t="s">
        <v>44</v>
      </c>
      <c r="L9" s="136" t="s">
        <v>44</v>
      </c>
      <c r="M9" s="136">
        <v>0.3</v>
      </c>
      <c r="N9" s="159">
        <v>19.5</v>
      </c>
      <c r="O9" s="155" t="s">
        <v>14</v>
      </c>
      <c r="P9" s="138" t="s">
        <v>44</v>
      </c>
      <c r="Q9" s="161" t="s">
        <v>44</v>
      </c>
      <c r="R9" s="136" t="s">
        <v>44</v>
      </c>
      <c r="S9" s="161" t="s">
        <v>44</v>
      </c>
      <c r="T9" s="136">
        <v>70</v>
      </c>
      <c r="U9" s="137">
        <v>1552.5</v>
      </c>
      <c r="V9" s="135" t="s">
        <v>28</v>
      </c>
      <c r="W9" s="478">
        <v>1.4</v>
      </c>
      <c r="X9" s="474"/>
      <c r="Y9" s="479">
        <v>95</v>
      </c>
      <c r="Z9" s="479"/>
      <c r="AA9" s="474">
        <v>40.799999999999997</v>
      </c>
      <c r="AB9" s="474"/>
      <c r="AC9" s="474"/>
      <c r="AD9" s="480">
        <v>3427.1</v>
      </c>
      <c r="AE9" s="480"/>
      <c r="AF9" s="135" t="s">
        <v>14</v>
      </c>
      <c r="AG9" s="134">
        <v>14.2</v>
      </c>
      <c r="AH9" s="161">
        <v>700.1</v>
      </c>
      <c r="AI9" s="136">
        <v>15</v>
      </c>
      <c r="AJ9" s="161">
        <v>925.9</v>
      </c>
      <c r="AK9" s="136">
        <v>7.5</v>
      </c>
      <c r="AL9" s="161">
        <v>22</v>
      </c>
    </row>
    <row r="10" spans="1:38" ht="42.75" customHeight="1">
      <c r="A10" s="135" t="s">
        <v>15</v>
      </c>
      <c r="B10" s="134">
        <v>219.5</v>
      </c>
      <c r="C10" s="137">
        <v>10292</v>
      </c>
      <c r="D10" s="136">
        <v>25</v>
      </c>
      <c r="E10" s="159">
        <v>1400</v>
      </c>
      <c r="F10" s="136">
        <v>78</v>
      </c>
      <c r="G10" s="137">
        <v>1645</v>
      </c>
      <c r="H10" s="135" t="s">
        <v>15</v>
      </c>
      <c r="I10" s="134" t="s">
        <v>44</v>
      </c>
      <c r="J10" s="136" t="s">
        <v>44</v>
      </c>
      <c r="K10" s="136" t="s">
        <v>44</v>
      </c>
      <c r="L10" s="136" t="s">
        <v>44</v>
      </c>
      <c r="M10" s="136" t="s">
        <v>44</v>
      </c>
      <c r="N10" s="159" t="s">
        <v>44</v>
      </c>
      <c r="O10" s="155" t="s">
        <v>15</v>
      </c>
      <c r="P10" s="138">
        <v>8</v>
      </c>
      <c r="Q10" s="161">
        <v>85</v>
      </c>
      <c r="R10" s="136" t="s">
        <v>44</v>
      </c>
      <c r="S10" s="161" t="s">
        <v>44</v>
      </c>
      <c r="T10" s="136">
        <v>70</v>
      </c>
      <c r="U10" s="137">
        <v>1560</v>
      </c>
      <c r="V10" s="135" t="s">
        <v>29</v>
      </c>
      <c r="W10" s="483">
        <v>1.3</v>
      </c>
      <c r="X10" s="427"/>
      <c r="Y10" s="484">
        <v>90</v>
      </c>
      <c r="Z10" s="484"/>
      <c r="AA10" s="426">
        <v>40</v>
      </c>
      <c r="AB10" s="426"/>
      <c r="AC10" s="426"/>
      <c r="AD10" s="485">
        <v>3420</v>
      </c>
      <c r="AE10" s="485"/>
      <c r="AF10" s="135" t="s">
        <v>15</v>
      </c>
      <c r="AG10" s="134">
        <v>13.9</v>
      </c>
      <c r="AH10" s="161">
        <v>670</v>
      </c>
      <c r="AI10" s="136">
        <v>14.9</v>
      </c>
      <c r="AJ10" s="161">
        <v>925</v>
      </c>
      <c r="AK10" s="136">
        <v>22</v>
      </c>
      <c r="AL10" s="161">
        <v>1600</v>
      </c>
    </row>
    <row r="11" spans="1:38" ht="42.75" customHeight="1">
      <c r="A11" s="135" t="s">
        <v>30</v>
      </c>
      <c r="B11" s="134">
        <v>213.6</v>
      </c>
      <c r="C11" s="156">
        <v>9969</v>
      </c>
      <c r="D11" s="155">
        <v>25.2</v>
      </c>
      <c r="E11" s="160">
        <v>1429</v>
      </c>
      <c r="F11" s="155">
        <v>77</v>
      </c>
      <c r="G11" s="157">
        <v>1611</v>
      </c>
      <c r="H11" s="135" t="s">
        <v>30</v>
      </c>
      <c r="I11" s="155" t="s">
        <v>202</v>
      </c>
      <c r="J11" s="155" t="s">
        <v>202</v>
      </c>
      <c r="K11" s="155" t="s">
        <v>202</v>
      </c>
      <c r="L11" s="155" t="s">
        <v>202</v>
      </c>
      <c r="M11" s="155" t="s">
        <v>202</v>
      </c>
      <c r="N11" s="160" t="s">
        <v>202</v>
      </c>
      <c r="O11" s="155" t="s">
        <v>30</v>
      </c>
      <c r="P11" s="138">
        <v>9</v>
      </c>
      <c r="Q11" s="157">
        <v>96</v>
      </c>
      <c r="R11" s="155" t="s">
        <v>202</v>
      </c>
      <c r="S11" s="157" t="s">
        <v>202</v>
      </c>
      <c r="T11" s="155">
        <v>68</v>
      </c>
      <c r="U11" s="156">
        <v>1515</v>
      </c>
      <c r="V11" s="135" t="s">
        <v>30</v>
      </c>
      <c r="W11" s="483">
        <v>1.2</v>
      </c>
      <c r="X11" s="427"/>
      <c r="Y11" s="486">
        <v>83</v>
      </c>
      <c r="Z11" s="486"/>
      <c r="AA11" s="427">
        <v>38</v>
      </c>
      <c r="AB11" s="427"/>
      <c r="AC11" s="427"/>
      <c r="AD11" s="487">
        <v>3249</v>
      </c>
      <c r="AE11" s="487"/>
      <c r="AF11" s="135" t="s">
        <v>30</v>
      </c>
      <c r="AG11" s="134">
        <v>13.5</v>
      </c>
      <c r="AH11" s="157">
        <v>651</v>
      </c>
      <c r="AI11" s="155">
        <v>14.5</v>
      </c>
      <c r="AJ11" s="157">
        <v>900</v>
      </c>
      <c r="AK11" s="155">
        <v>21</v>
      </c>
      <c r="AL11" s="157">
        <v>1530</v>
      </c>
    </row>
    <row r="12" spans="1:38" ht="42.75" customHeight="1">
      <c r="A12" s="166" t="s">
        <v>385</v>
      </c>
      <c r="B12" s="167">
        <f>SUM(D12,F12,B23,D23,F23)</f>
        <v>214.2</v>
      </c>
      <c r="C12" s="168">
        <f>SUM(E12,G12,C23,E23,G23)</f>
        <v>9938</v>
      </c>
      <c r="D12" s="168">
        <f>SUM(I12,K12,M12,I23,K23,M23)</f>
        <v>25.4</v>
      </c>
      <c r="E12" s="168">
        <f>SUM(J12,L12,N12,L23,N23)</f>
        <v>1448</v>
      </c>
      <c r="F12" s="167">
        <f>SUM(P13,R13,T13,P23,R23,T23)</f>
        <v>80</v>
      </c>
      <c r="G12" s="168">
        <f>SUM(Q13,S13,U13,Q23,S23,U23)</f>
        <v>1664</v>
      </c>
      <c r="H12" s="166" t="s">
        <v>385</v>
      </c>
      <c r="I12" s="167" t="s">
        <v>202</v>
      </c>
      <c r="J12" s="168" t="s">
        <v>202</v>
      </c>
      <c r="K12" s="167" t="s">
        <v>202</v>
      </c>
      <c r="L12" s="168" t="s">
        <v>202</v>
      </c>
      <c r="M12" s="167" t="s">
        <v>202</v>
      </c>
      <c r="N12" s="168" t="s">
        <v>202</v>
      </c>
      <c r="O12" s="166" t="s">
        <v>385</v>
      </c>
      <c r="P12" s="167">
        <v>10</v>
      </c>
      <c r="Q12" s="168">
        <v>106</v>
      </c>
      <c r="R12" s="167" t="s">
        <v>202</v>
      </c>
      <c r="S12" s="168" t="s">
        <v>202</v>
      </c>
      <c r="T12" s="167">
        <v>70</v>
      </c>
      <c r="U12" s="168">
        <v>1552</v>
      </c>
      <c r="V12" s="166" t="s">
        <v>385</v>
      </c>
      <c r="W12" s="477">
        <v>1.4</v>
      </c>
      <c r="X12" s="428"/>
      <c r="Y12" s="471">
        <v>95</v>
      </c>
      <c r="Z12" s="471"/>
      <c r="AA12" s="428">
        <v>38</v>
      </c>
      <c r="AB12" s="428"/>
      <c r="AC12" s="428"/>
      <c r="AD12" s="471">
        <v>3280</v>
      </c>
      <c r="AE12" s="471"/>
      <c r="AF12" s="166" t="s">
        <v>385</v>
      </c>
      <c r="AG12" s="167">
        <v>13.1</v>
      </c>
      <c r="AH12" s="168">
        <v>631</v>
      </c>
      <c r="AI12" s="167">
        <v>14.1</v>
      </c>
      <c r="AJ12" s="168">
        <v>875</v>
      </c>
      <c r="AK12" s="167">
        <v>20</v>
      </c>
      <c r="AL12" s="168">
        <v>1457</v>
      </c>
    </row>
    <row r="13" spans="1:38" ht="42.75" customHeight="1" thickBot="1">
      <c r="A13" s="139" t="s">
        <v>388</v>
      </c>
      <c r="B13" s="169">
        <f>SUM(D13,F13,B24,D24,F24)</f>
        <v>25</v>
      </c>
      <c r="C13" s="170">
        <f>SUM(E13,G13,C24,E24,G24)</f>
        <v>1448</v>
      </c>
      <c r="D13" s="162">
        <v>25</v>
      </c>
      <c r="E13" s="162">
        <v>1448</v>
      </c>
      <c r="F13" s="144">
        <f>SUM(P14,R14,T14,P24,R24,T24)</f>
        <v>0</v>
      </c>
      <c r="G13" s="162">
        <f>SUM(Q14,S14,U14,Q24,S24,U24)</f>
        <v>0</v>
      </c>
      <c r="H13" s="139" t="s">
        <v>388</v>
      </c>
      <c r="I13" s="144" t="s">
        <v>202</v>
      </c>
      <c r="J13" s="162" t="s">
        <v>202</v>
      </c>
      <c r="K13" s="144" t="s">
        <v>202</v>
      </c>
      <c r="L13" s="162" t="s">
        <v>202</v>
      </c>
      <c r="M13" s="144" t="s">
        <v>202</v>
      </c>
      <c r="N13" s="162" t="s">
        <v>202</v>
      </c>
      <c r="O13" s="165" t="s">
        <v>388</v>
      </c>
      <c r="P13" s="144">
        <v>10</v>
      </c>
      <c r="Q13" s="162">
        <v>106</v>
      </c>
      <c r="R13" s="204" t="s">
        <v>397</v>
      </c>
      <c r="S13" s="217" t="s">
        <v>397</v>
      </c>
      <c r="T13" s="144">
        <v>70</v>
      </c>
      <c r="U13" s="162">
        <v>1558</v>
      </c>
      <c r="V13" s="165" t="s">
        <v>388</v>
      </c>
      <c r="W13" s="481">
        <v>1.4</v>
      </c>
      <c r="X13" s="398"/>
      <c r="Y13" s="482">
        <v>95</v>
      </c>
      <c r="Z13" s="482"/>
      <c r="AA13" s="398">
        <v>38</v>
      </c>
      <c r="AB13" s="398"/>
      <c r="AC13" s="398"/>
      <c r="AD13" s="482">
        <v>3280</v>
      </c>
      <c r="AE13" s="482"/>
      <c r="AF13" s="165" t="s">
        <v>388</v>
      </c>
      <c r="AG13" s="144">
        <v>13</v>
      </c>
      <c r="AH13" s="162">
        <v>630</v>
      </c>
      <c r="AI13" s="144">
        <v>14</v>
      </c>
      <c r="AJ13" s="162">
        <v>870</v>
      </c>
      <c r="AK13" s="144">
        <v>20</v>
      </c>
      <c r="AL13" s="162">
        <v>1457</v>
      </c>
    </row>
    <row r="14" spans="1:38" ht="17.25" thickBot="1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4" t="s">
        <v>4</v>
      </c>
      <c r="AG14" s="148"/>
      <c r="AH14" s="148"/>
      <c r="AI14" s="148"/>
      <c r="AJ14" s="148"/>
      <c r="AK14" s="148"/>
      <c r="AL14" s="148"/>
    </row>
    <row r="15" spans="1:38" s="145" customFormat="1">
      <c r="A15" s="475" t="s">
        <v>4</v>
      </c>
      <c r="B15" s="401" t="s">
        <v>116</v>
      </c>
      <c r="C15" s="416"/>
      <c r="D15" s="401" t="s">
        <v>118</v>
      </c>
      <c r="E15" s="416"/>
      <c r="F15" s="401" t="s">
        <v>90</v>
      </c>
      <c r="G15" s="402"/>
      <c r="H15" s="416" t="s">
        <v>4</v>
      </c>
      <c r="I15" s="401" t="s">
        <v>128</v>
      </c>
      <c r="J15" s="416"/>
      <c r="K15" s="401" t="s">
        <v>130</v>
      </c>
      <c r="L15" s="416"/>
      <c r="M15" s="401" t="s">
        <v>132</v>
      </c>
      <c r="N15" s="402"/>
      <c r="O15" s="416" t="s">
        <v>4</v>
      </c>
      <c r="P15" s="401" t="s">
        <v>141</v>
      </c>
      <c r="Q15" s="416"/>
      <c r="R15" s="401" t="s">
        <v>143</v>
      </c>
      <c r="S15" s="416"/>
      <c r="T15" s="401" t="s">
        <v>132</v>
      </c>
      <c r="U15" s="402"/>
      <c r="V15" s="146" t="s">
        <v>4</v>
      </c>
      <c r="W15" s="401" t="s">
        <v>151</v>
      </c>
      <c r="X15" s="402"/>
      <c r="Y15" s="416"/>
      <c r="Z15" s="401" t="s">
        <v>153</v>
      </c>
      <c r="AA15" s="402"/>
      <c r="AB15" s="416"/>
      <c r="AC15" s="453" t="s">
        <v>155</v>
      </c>
      <c r="AD15" s="454"/>
      <c r="AE15" s="454"/>
    </row>
    <row r="16" spans="1:38" s="145" customFormat="1" ht="16.5" customHeight="1">
      <c r="A16" s="475"/>
      <c r="B16" s="403" t="s">
        <v>117</v>
      </c>
      <c r="C16" s="408"/>
      <c r="D16" s="403" t="s">
        <v>119</v>
      </c>
      <c r="E16" s="408"/>
      <c r="F16" s="403" t="s">
        <v>77</v>
      </c>
      <c r="G16" s="404"/>
      <c r="H16" s="416"/>
      <c r="I16" s="403" t="s">
        <v>129</v>
      </c>
      <c r="J16" s="408"/>
      <c r="K16" s="403" t="s">
        <v>131</v>
      </c>
      <c r="L16" s="408"/>
      <c r="M16" s="403" t="s">
        <v>77</v>
      </c>
      <c r="N16" s="404"/>
      <c r="O16" s="416"/>
      <c r="P16" s="403" t="s">
        <v>142</v>
      </c>
      <c r="Q16" s="408"/>
      <c r="R16" s="403" t="s">
        <v>144</v>
      </c>
      <c r="S16" s="408"/>
      <c r="T16" s="403" t="s">
        <v>77</v>
      </c>
      <c r="U16" s="404"/>
      <c r="V16" s="146"/>
      <c r="W16" s="403" t="s">
        <v>152</v>
      </c>
      <c r="X16" s="404"/>
      <c r="Y16" s="408"/>
      <c r="Z16" s="403" t="s">
        <v>154</v>
      </c>
      <c r="AA16" s="404"/>
      <c r="AB16" s="408"/>
      <c r="AC16" s="403" t="s">
        <v>156</v>
      </c>
      <c r="AD16" s="404"/>
      <c r="AE16" s="404"/>
    </row>
    <row r="17" spans="1:31" s="145" customFormat="1">
      <c r="A17" s="475"/>
      <c r="B17" s="143" t="s">
        <v>100</v>
      </c>
      <c r="C17" s="143" t="s">
        <v>102</v>
      </c>
      <c r="D17" s="143" t="s">
        <v>100</v>
      </c>
      <c r="E17" s="143" t="s">
        <v>102</v>
      </c>
      <c r="F17" s="143" t="s">
        <v>100</v>
      </c>
      <c r="G17" s="140" t="s">
        <v>102</v>
      </c>
      <c r="H17" s="416"/>
      <c r="I17" s="143" t="s">
        <v>100</v>
      </c>
      <c r="J17" s="143" t="s">
        <v>102</v>
      </c>
      <c r="K17" s="143" t="s">
        <v>100</v>
      </c>
      <c r="L17" s="143" t="s">
        <v>102</v>
      </c>
      <c r="M17" s="143" t="s">
        <v>100</v>
      </c>
      <c r="N17" s="140" t="s">
        <v>102</v>
      </c>
      <c r="O17" s="416"/>
      <c r="P17" s="143" t="s">
        <v>100</v>
      </c>
      <c r="Q17" s="143" t="s">
        <v>102</v>
      </c>
      <c r="R17" s="143" t="s">
        <v>100</v>
      </c>
      <c r="S17" s="143" t="s">
        <v>102</v>
      </c>
      <c r="T17" s="143" t="s">
        <v>100</v>
      </c>
      <c r="U17" s="140" t="s">
        <v>102</v>
      </c>
      <c r="V17" s="146"/>
      <c r="W17" s="143" t="s">
        <v>100</v>
      </c>
      <c r="X17" s="405" t="s">
        <v>102</v>
      </c>
      <c r="Y17" s="407"/>
      <c r="Z17" s="405" t="s">
        <v>100</v>
      </c>
      <c r="AA17" s="407"/>
      <c r="AB17" s="143" t="s">
        <v>102</v>
      </c>
      <c r="AC17" s="405" t="s">
        <v>100</v>
      </c>
      <c r="AD17" s="407"/>
      <c r="AE17" s="140" t="s">
        <v>102</v>
      </c>
    </row>
    <row r="18" spans="1:31" s="145" customFormat="1" ht="16.5" customHeight="1">
      <c r="A18" s="476"/>
      <c r="B18" s="141" t="s">
        <v>101</v>
      </c>
      <c r="C18" s="141" t="s">
        <v>103</v>
      </c>
      <c r="D18" s="141" t="s">
        <v>101</v>
      </c>
      <c r="E18" s="141" t="s">
        <v>103</v>
      </c>
      <c r="F18" s="141" t="s">
        <v>101</v>
      </c>
      <c r="G18" s="142" t="s">
        <v>103</v>
      </c>
      <c r="H18" s="408"/>
      <c r="I18" s="141" t="s">
        <v>101</v>
      </c>
      <c r="J18" s="141" t="s">
        <v>103</v>
      </c>
      <c r="K18" s="141" t="s">
        <v>101</v>
      </c>
      <c r="L18" s="141" t="s">
        <v>103</v>
      </c>
      <c r="M18" s="141" t="s">
        <v>101</v>
      </c>
      <c r="N18" s="142" t="s">
        <v>103</v>
      </c>
      <c r="O18" s="408"/>
      <c r="P18" s="141" t="s">
        <v>101</v>
      </c>
      <c r="Q18" s="141" t="s">
        <v>103</v>
      </c>
      <c r="R18" s="141" t="s">
        <v>101</v>
      </c>
      <c r="S18" s="141" t="s">
        <v>103</v>
      </c>
      <c r="T18" s="141" t="s">
        <v>101</v>
      </c>
      <c r="U18" s="142" t="s">
        <v>103</v>
      </c>
      <c r="V18" s="147"/>
      <c r="W18" s="141" t="s">
        <v>101</v>
      </c>
      <c r="X18" s="403" t="s">
        <v>103</v>
      </c>
      <c r="Y18" s="408"/>
      <c r="Z18" s="403" t="s">
        <v>101</v>
      </c>
      <c r="AA18" s="408"/>
      <c r="AB18" s="141" t="s">
        <v>103</v>
      </c>
      <c r="AC18" s="403" t="s">
        <v>101</v>
      </c>
      <c r="AD18" s="408"/>
      <c r="AE18" s="142" t="s">
        <v>103</v>
      </c>
    </row>
    <row r="19" spans="1:31" ht="42.75" customHeight="1">
      <c r="A19" s="135" t="s">
        <v>14</v>
      </c>
      <c r="B19" s="134">
        <v>67.2</v>
      </c>
      <c r="C19" s="137">
        <v>4078.3</v>
      </c>
      <c r="D19" s="136">
        <v>36.700000000000003</v>
      </c>
      <c r="E19" s="137">
        <v>1648</v>
      </c>
      <c r="F19" s="136">
        <v>74.5</v>
      </c>
      <c r="G19" s="159">
        <v>3054.6</v>
      </c>
      <c r="H19" s="135" t="s">
        <v>14</v>
      </c>
      <c r="I19" s="134" t="s">
        <v>44</v>
      </c>
      <c r="J19" s="159" t="s">
        <v>44</v>
      </c>
      <c r="K19" s="136">
        <v>8</v>
      </c>
      <c r="L19" s="159">
        <v>340</v>
      </c>
      <c r="M19" s="136">
        <v>4</v>
      </c>
      <c r="N19" s="159">
        <v>31</v>
      </c>
      <c r="O19" s="155" t="s">
        <v>14</v>
      </c>
      <c r="P19" s="138" t="s">
        <v>44</v>
      </c>
      <c r="Q19" s="136" t="s">
        <v>44</v>
      </c>
      <c r="R19" s="136" t="s">
        <v>44</v>
      </c>
      <c r="S19" s="136" t="s">
        <v>44</v>
      </c>
      <c r="T19" s="136" t="s">
        <v>44</v>
      </c>
      <c r="U19" s="136" t="s">
        <v>44</v>
      </c>
      <c r="V19" s="135" t="s">
        <v>28</v>
      </c>
      <c r="W19" s="134" t="s">
        <v>44</v>
      </c>
      <c r="X19" s="474" t="s">
        <v>44</v>
      </c>
      <c r="Y19" s="474"/>
      <c r="Z19" s="474">
        <v>3.5</v>
      </c>
      <c r="AA19" s="474"/>
      <c r="AB19" s="164">
        <v>41.2</v>
      </c>
      <c r="AC19" s="474">
        <v>21.5</v>
      </c>
      <c r="AD19" s="474"/>
      <c r="AE19" s="156">
        <v>515</v>
      </c>
    </row>
    <row r="20" spans="1:31" ht="42.75" customHeight="1">
      <c r="A20" s="135" t="s">
        <v>15</v>
      </c>
      <c r="B20" s="134">
        <v>65.7</v>
      </c>
      <c r="C20" s="137">
        <v>4052</v>
      </c>
      <c r="D20" s="136">
        <v>50.8</v>
      </c>
      <c r="E20" s="137">
        <v>3195</v>
      </c>
      <c r="F20" s="136" t="s">
        <v>44</v>
      </c>
      <c r="G20" s="159" t="s">
        <v>44</v>
      </c>
      <c r="H20" s="135" t="s">
        <v>15</v>
      </c>
      <c r="I20" s="134" t="s">
        <v>44</v>
      </c>
      <c r="J20" s="159" t="s">
        <v>44</v>
      </c>
      <c r="K20" s="136">
        <v>21.1</v>
      </c>
      <c r="L20" s="159">
        <v>1370</v>
      </c>
      <c r="M20" s="136">
        <v>3.9</v>
      </c>
      <c r="N20" s="159">
        <v>30</v>
      </c>
      <c r="O20" s="155" t="s">
        <v>15</v>
      </c>
      <c r="P20" s="138" t="s">
        <v>44</v>
      </c>
      <c r="Q20" s="136" t="s">
        <v>44</v>
      </c>
      <c r="R20" s="136" t="s">
        <v>44</v>
      </c>
      <c r="S20" s="136" t="s">
        <v>44</v>
      </c>
      <c r="T20" s="136" t="s">
        <v>44</v>
      </c>
      <c r="U20" s="136" t="s">
        <v>44</v>
      </c>
      <c r="V20" s="135" t="s">
        <v>29</v>
      </c>
      <c r="W20" s="134" t="s">
        <v>44</v>
      </c>
      <c r="X20" s="426" t="s">
        <v>44</v>
      </c>
      <c r="Y20" s="426"/>
      <c r="Z20" s="426">
        <v>3.4</v>
      </c>
      <c r="AA20" s="426"/>
      <c r="AB20" s="164">
        <v>40</v>
      </c>
      <c r="AC20" s="427">
        <v>21</v>
      </c>
      <c r="AD20" s="427"/>
      <c r="AE20" s="156">
        <v>502</v>
      </c>
    </row>
    <row r="21" spans="1:31" ht="42.75" customHeight="1">
      <c r="A21" s="135" t="s">
        <v>30</v>
      </c>
      <c r="B21" s="134">
        <v>62.4</v>
      </c>
      <c r="C21" s="156">
        <v>3848</v>
      </c>
      <c r="D21" s="155">
        <v>49</v>
      </c>
      <c r="E21" s="158">
        <v>3081</v>
      </c>
      <c r="F21" s="155" t="s">
        <v>202</v>
      </c>
      <c r="G21" s="160" t="s">
        <v>202</v>
      </c>
      <c r="H21" s="135" t="s">
        <v>30</v>
      </c>
      <c r="I21" s="134" t="s">
        <v>202</v>
      </c>
      <c r="J21" s="160" t="s">
        <v>202</v>
      </c>
      <c r="K21" s="155">
        <v>21.4</v>
      </c>
      <c r="L21" s="160">
        <v>1400</v>
      </c>
      <c r="M21" s="155">
        <v>3.8</v>
      </c>
      <c r="N21" s="160">
        <v>29</v>
      </c>
      <c r="O21" s="155" t="s">
        <v>30</v>
      </c>
      <c r="P21" s="138" t="s">
        <v>202</v>
      </c>
      <c r="Q21" s="155" t="s">
        <v>202</v>
      </c>
      <c r="R21" s="155" t="s">
        <v>202</v>
      </c>
      <c r="S21" s="155" t="s">
        <v>202</v>
      </c>
      <c r="T21" s="155" t="s">
        <v>202</v>
      </c>
      <c r="U21" s="155" t="s">
        <v>202</v>
      </c>
      <c r="V21" s="135" t="s">
        <v>30</v>
      </c>
      <c r="W21" s="134" t="s">
        <v>202</v>
      </c>
      <c r="X21" s="427" t="s">
        <v>44</v>
      </c>
      <c r="Y21" s="427"/>
      <c r="Z21" s="427">
        <v>3.2</v>
      </c>
      <c r="AA21" s="427"/>
      <c r="AB21" s="163">
        <v>38</v>
      </c>
      <c r="AC21" s="427">
        <v>20</v>
      </c>
      <c r="AD21" s="427"/>
      <c r="AE21" s="156">
        <v>478</v>
      </c>
    </row>
    <row r="22" spans="1:31" ht="42.75" customHeight="1">
      <c r="A22" s="166" t="s">
        <v>385</v>
      </c>
      <c r="B22" s="167">
        <f>SUM(W12,AA12,W22,Z22,AC22)</f>
        <v>61.8</v>
      </c>
      <c r="C22" s="168">
        <f>SUM(Y12,AD12,X22,AB22,AE22)</f>
        <v>3869</v>
      </c>
      <c r="D22" s="167">
        <f>SUM(AG12,AI12,AK12)</f>
        <v>47.2</v>
      </c>
      <c r="E22" s="168">
        <f>SUM(AH12,AJ12,AL12)</f>
        <v>2963</v>
      </c>
      <c r="F22" s="215" t="s">
        <v>397</v>
      </c>
      <c r="G22" s="218" t="s">
        <v>397</v>
      </c>
      <c r="H22" s="166" t="s">
        <v>385</v>
      </c>
      <c r="I22" s="168" t="s">
        <v>202</v>
      </c>
      <c r="J22" s="168" t="s">
        <v>202</v>
      </c>
      <c r="K22" s="167">
        <v>21.7</v>
      </c>
      <c r="L22" s="168">
        <v>1420</v>
      </c>
      <c r="M22" s="167">
        <v>3.7</v>
      </c>
      <c r="N22" s="168">
        <v>28</v>
      </c>
      <c r="O22" s="166" t="s">
        <v>385</v>
      </c>
      <c r="P22" s="167" t="s">
        <v>202</v>
      </c>
      <c r="Q22" s="168" t="s">
        <v>202</v>
      </c>
      <c r="R22" s="167" t="s">
        <v>202</v>
      </c>
      <c r="S22" s="168" t="s">
        <v>202</v>
      </c>
      <c r="T22" s="167" t="s">
        <v>202</v>
      </c>
      <c r="U22" s="168" t="s">
        <v>202</v>
      </c>
      <c r="V22" s="166" t="s">
        <v>385</v>
      </c>
      <c r="W22" s="167" t="s">
        <v>202</v>
      </c>
      <c r="X22" s="471" t="s">
        <v>202</v>
      </c>
      <c r="Y22" s="471"/>
      <c r="Z22" s="428">
        <v>3.4</v>
      </c>
      <c r="AA22" s="428"/>
      <c r="AB22" s="168">
        <v>40</v>
      </c>
      <c r="AC22" s="428">
        <v>19</v>
      </c>
      <c r="AD22" s="428"/>
      <c r="AE22" s="168">
        <v>454</v>
      </c>
    </row>
    <row r="23" spans="1:31" ht="42.75" customHeight="1" thickBot="1">
      <c r="A23" s="165" t="s">
        <v>388</v>
      </c>
      <c r="B23" s="389">
        <f>SUM(W13,AA13,W23,Z23,AC23)</f>
        <v>61.8</v>
      </c>
      <c r="C23" s="388">
        <f>SUM(Y13,AD13,X23,AB23,AE23)</f>
        <v>3869</v>
      </c>
      <c r="D23" s="389">
        <f>SUM(AG13,AI13,AK13)</f>
        <v>47</v>
      </c>
      <c r="E23" s="388">
        <f>SUM(AH13,AJ13,AL13)</f>
        <v>2957</v>
      </c>
      <c r="F23" s="204" t="s">
        <v>397</v>
      </c>
      <c r="G23" s="217" t="s">
        <v>397</v>
      </c>
      <c r="H23" s="165" t="s">
        <v>388</v>
      </c>
      <c r="I23" s="162" t="s">
        <v>202</v>
      </c>
      <c r="J23" s="162" t="s">
        <v>202</v>
      </c>
      <c r="K23" s="144">
        <v>21.7</v>
      </c>
      <c r="L23" s="162">
        <v>1420</v>
      </c>
      <c r="M23" s="144">
        <v>3.7</v>
      </c>
      <c r="N23" s="162">
        <v>28</v>
      </c>
      <c r="O23" s="165" t="s">
        <v>388</v>
      </c>
      <c r="P23" s="167" t="s">
        <v>202</v>
      </c>
      <c r="Q23" s="168" t="s">
        <v>202</v>
      </c>
      <c r="R23" s="167" t="s">
        <v>202</v>
      </c>
      <c r="S23" s="168" t="s">
        <v>202</v>
      </c>
      <c r="T23" s="167" t="s">
        <v>202</v>
      </c>
      <c r="U23" s="168" t="s">
        <v>202</v>
      </c>
      <c r="V23" s="165" t="s">
        <v>388</v>
      </c>
      <c r="W23" s="169" t="s">
        <v>202</v>
      </c>
      <c r="X23" s="472" t="s">
        <v>202</v>
      </c>
      <c r="Y23" s="472"/>
      <c r="Z23" s="473">
        <v>3.4</v>
      </c>
      <c r="AA23" s="473"/>
      <c r="AB23" s="170">
        <v>40</v>
      </c>
      <c r="AC23" s="473">
        <v>19</v>
      </c>
      <c r="AD23" s="473"/>
      <c r="AE23" s="170">
        <v>454</v>
      </c>
    </row>
    <row r="24" spans="1:31">
      <c r="A24" s="150" t="s">
        <v>27</v>
      </c>
      <c r="B24" s="148"/>
      <c r="C24" s="148"/>
      <c r="D24" s="148"/>
      <c r="E24" s="148"/>
      <c r="F24" s="205"/>
      <c r="G24" s="148"/>
      <c r="H24" s="150" t="s">
        <v>27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50" t="s">
        <v>27</v>
      </c>
      <c r="W24" s="148"/>
      <c r="X24" s="148"/>
      <c r="Y24" s="148"/>
      <c r="Z24" s="148"/>
      <c r="AA24" s="148"/>
      <c r="AB24" s="148"/>
      <c r="AC24" s="148"/>
      <c r="AD24" s="148"/>
      <c r="AE24" s="148"/>
    </row>
    <row r="25" spans="1:31">
      <c r="A25" s="133" t="s">
        <v>4</v>
      </c>
    </row>
  </sheetData>
  <mergeCells count="124">
    <mergeCell ref="T4:U4"/>
    <mergeCell ref="AD8:AE8"/>
    <mergeCell ref="AF2:AL2"/>
    <mergeCell ref="A3:G3"/>
    <mergeCell ref="H3:N3"/>
    <mergeCell ref="O3:U3"/>
    <mergeCell ref="V3:AE3"/>
    <mergeCell ref="AF3:AL3"/>
    <mergeCell ref="I5:J5"/>
    <mergeCell ref="K5:L5"/>
    <mergeCell ref="M5:N5"/>
    <mergeCell ref="O5:O8"/>
    <mergeCell ref="P5:Q5"/>
    <mergeCell ref="R5:S5"/>
    <mergeCell ref="F4:G4"/>
    <mergeCell ref="A5:A8"/>
    <mergeCell ref="B5:C5"/>
    <mergeCell ref="D5:E5"/>
    <mergeCell ref="F5:G5"/>
    <mergeCell ref="H5:H8"/>
    <mergeCell ref="A2:G2"/>
    <mergeCell ref="H2:N2"/>
    <mergeCell ref="O2:U2"/>
    <mergeCell ref="V2:AE2"/>
    <mergeCell ref="M4:N4"/>
    <mergeCell ref="AC4:AE4"/>
    <mergeCell ref="AK4:AL4"/>
    <mergeCell ref="B6:C6"/>
    <mergeCell ref="D6:E6"/>
    <mergeCell ref="F6:G6"/>
    <mergeCell ref="I6:J6"/>
    <mergeCell ref="K6:L6"/>
    <mergeCell ref="M6:N6"/>
    <mergeCell ref="P6:Q6"/>
    <mergeCell ref="R6:S6"/>
    <mergeCell ref="T5:U5"/>
    <mergeCell ref="T6:U6"/>
    <mergeCell ref="AK6:AL6"/>
    <mergeCell ref="AI5:AJ5"/>
    <mergeCell ref="AK5:AL5"/>
    <mergeCell ref="V5:V8"/>
    <mergeCell ref="W5:Z5"/>
    <mergeCell ref="AA5:AE5"/>
    <mergeCell ref="AF5:AF8"/>
    <mergeCell ref="AG5:AH5"/>
    <mergeCell ref="W6:Z6"/>
    <mergeCell ref="AA6:AE6"/>
    <mergeCell ref="W8:X8"/>
    <mergeCell ref="Y8:Z8"/>
    <mergeCell ref="W9:X9"/>
    <mergeCell ref="Y9:Z9"/>
    <mergeCell ref="AA9:AC9"/>
    <mergeCell ref="AD9:AE9"/>
    <mergeCell ref="AI6:AJ6"/>
    <mergeCell ref="AG6:AH6"/>
    <mergeCell ref="AD12:AE12"/>
    <mergeCell ref="W13:X13"/>
    <mergeCell ref="Y13:Z13"/>
    <mergeCell ref="AA13:AC13"/>
    <mergeCell ref="AD13:AE13"/>
    <mergeCell ref="W10:X10"/>
    <mergeCell ref="Y10:Z10"/>
    <mergeCell ref="AA10:AC10"/>
    <mergeCell ref="AD10:AE10"/>
    <mergeCell ref="W11:X11"/>
    <mergeCell ref="Y11:Z11"/>
    <mergeCell ref="AA11:AC11"/>
    <mergeCell ref="AD11:AE11"/>
    <mergeCell ref="W7:X7"/>
    <mergeCell ref="Y7:Z7"/>
    <mergeCell ref="AA7:AC7"/>
    <mergeCell ref="AD7:AE7"/>
    <mergeCell ref="AA8:AC8"/>
    <mergeCell ref="A15:A18"/>
    <mergeCell ref="B15:C15"/>
    <mergeCell ref="D15:E15"/>
    <mergeCell ref="F15:G15"/>
    <mergeCell ref="H15:H18"/>
    <mergeCell ref="I15:J15"/>
    <mergeCell ref="W12:X12"/>
    <mergeCell ref="Y12:Z12"/>
    <mergeCell ref="AA12:AC12"/>
    <mergeCell ref="W15:Y15"/>
    <mergeCell ref="Z15:AB15"/>
    <mergeCell ref="AC15:AE15"/>
    <mergeCell ref="B16:C16"/>
    <mergeCell ref="D16:E16"/>
    <mergeCell ref="F16:G16"/>
    <mergeCell ref="I16:J16"/>
    <mergeCell ref="K16:L16"/>
    <mergeCell ref="M16:N16"/>
    <mergeCell ref="P16:Q16"/>
    <mergeCell ref="K15:L15"/>
    <mergeCell ref="M15:N15"/>
    <mergeCell ref="O15:O18"/>
    <mergeCell ref="P15:Q15"/>
    <mergeCell ref="R15:S15"/>
    <mergeCell ref="T15:U15"/>
    <mergeCell ref="R16:S16"/>
    <mergeCell ref="T16:U16"/>
    <mergeCell ref="X18:Y18"/>
    <mergeCell ref="Z18:AA18"/>
    <mergeCell ref="AC18:AD18"/>
    <mergeCell ref="X19:Y19"/>
    <mergeCell ref="Z19:AA19"/>
    <mergeCell ref="AC19:AD19"/>
    <mergeCell ref="W16:Y16"/>
    <mergeCell ref="Z16:AB16"/>
    <mergeCell ref="AC16:AE16"/>
    <mergeCell ref="X17:Y17"/>
    <mergeCell ref="Z17:AA17"/>
    <mergeCell ref="AC17:AD17"/>
    <mergeCell ref="X22:Y22"/>
    <mergeCell ref="Z22:AA22"/>
    <mergeCell ref="AC22:AD22"/>
    <mergeCell ref="X23:Y23"/>
    <mergeCell ref="Z23:AA23"/>
    <mergeCell ref="AC23:AD23"/>
    <mergeCell ref="X20:Y20"/>
    <mergeCell ref="Z20:AA20"/>
    <mergeCell ref="AC20:AD20"/>
    <mergeCell ref="X21:Y21"/>
    <mergeCell ref="Z21:AA21"/>
    <mergeCell ref="AC21:AD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4" manualBreakCount="4">
    <brk id="7" max="1048575" man="1"/>
    <brk id="14" max="1048575" man="1"/>
    <brk id="21" max="1048575" man="1"/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topLeftCell="A10" zoomScale="115" zoomScaleNormal="100" zoomScaleSheetLayoutView="115" workbookViewId="0">
      <selection activeCell="L13" sqref="L13"/>
    </sheetView>
  </sheetViews>
  <sheetFormatPr defaultRowHeight="16.5"/>
  <cols>
    <col min="1" max="7" width="11.125" customWidth="1"/>
  </cols>
  <sheetData>
    <row r="1" spans="1:8" ht="35.1" customHeight="1"/>
    <row r="2" spans="1:8" ht="25.5">
      <c r="A2" s="413" t="s">
        <v>165</v>
      </c>
      <c r="B2" s="413"/>
      <c r="C2" s="413"/>
      <c r="D2" s="413"/>
      <c r="E2" s="413"/>
      <c r="F2" s="413"/>
      <c r="G2" s="413"/>
      <c r="H2" s="7"/>
    </row>
    <row r="3" spans="1:8" ht="30" customHeight="1">
      <c r="A3" s="414" t="s">
        <v>166</v>
      </c>
      <c r="B3" s="414"/>
      <c r="C3" s="414"/>
      <c r="D3" s="414"/>
      <c r="E3" s="414"/>
      <c r="F3" s="414"/>
      <c r="G3" s="414"/>
    </row>
    <row r="4" spans="1:8" ht="30" customHeight="1" thickBot="1">
      <c r="A4" s="1" t="s">
        <v>93</v>
      </c>
      <c r="F4" s="415" t="s">
        <v>94</v>
      </c>
      <c r="G4" s="415"/>
    </row>
    <row r="5" spans="1:8" ht="20.100000000000001" customHeight="1">
      <c r="A5" s="452" t="s">
        <v>4</v>
      </c>
      <c r="B5" s="453" t="s">
        <v>167</v>
      </c>
      <c r="C5" s="470"/>
      <c r="D5" s="453" t="s">
        <v>169</v>
      </c>
      <c r="E5" s="470"/>
      <c r="F5" s="453" t="s">
        <v>171</v>
      </c>
      <c r="G5" s="489"/>
    </row>
    <row r="6" spans="1:8" ht="20.100000000000001" customHeight="1">
      <c r="A6" s="399"/>
      <c r="B6" s="403" t="s">
        <v>168</v>
      </c>
      <c r="C6" s="408"/>
      <c r="D6" s="403" t="s">
        <v>170</v>
      </c>
      <c r="E6" s="408"/>
      <c r="F6" s="403" t="s">
        <v>172</v>
      </c>
      <c r="G6" s="490"/>
    </row>
    <row r="7" spans="1:8" ht="20.100000000000001" customHeight="1">
      <c r="A7" s="399"/>
      <c r="B7" s="25" t="s">
        <v>100</v>
      </c>
      <c r="C7" s="25" t="s">
        <v>102</v>
      </c>
      <c r="D7" s="25" t="s">
        <v>100</v>
      </c>
      <c r="E7" s="25" t="s">
        <v>102</v>
      </c>
      <c r="F7" s="25" t="s">
        <v>100</v>
      </c>
      <c r="G7" s="73" t="s">
        <v>102</v>
      </c>
    </row>
    <row r="8" spans="1:8" ht="20.100000000000001" customHeight="1">
      <c r="A8" s="400"/>
      <c r="B8" s="21" t="s">
        <v>101</v>
      </c>
      <c r="C8" s="21" t="s">
        <v>103</v>
      </c>
      <c r="D8" s="21" t="s">
        <v>101</v>
      </c>
      <c r="E8" s="21" t="s">
        <v>103</v>
      </c>
      <c r="F8" s="21" t="s">
        <v>101</v>
      </c>
      <c r="G8" s="74" t="s">
        <v>103</v>
      </c>
    </row>
    <row r="9" spans="1:8" ht="80.099999999999994" customHeight="1">
      <c r="A9" s="98" t="s">
        <v>14</v>
      </c>
      <c r="B9" s="95" t="s">
        <v>44</v>
      </c>
      <c r="C9" s="89" t="s">
        <v>44</v>
      </c>
      <c r="D9" s="89" t="s">
        <v>44</v>
      </c>
      <c r="E9" s="89" t="s">
        <v>44</v>
      </c>
      <c r="F9" s="89" t="s">
        <v>44</v>
      </c>
      <c r="G9" s="12" t="s">
        <v>44</v>
      </c>
    </row>
    <row r="10" spans="1:8" ht="80.099999999999994" customHeight="1">
      <c r="A10" s="98" t="s">
        <v>15</v>
      </c>
      <c r="B10" s="95">
        <v>0.44</v>
      </c>
      <c r="C10" s="89">
        <v>0.26</v>
      </c>
      <c r="D10" s="89">
        <v>0.05</v>
      </c>
      <c r="E10" s="89">
        <v>0.04</v>
      </c>
      <c r="F10" s="89">
        <v>0.08</v>
      </c>
      <c r="G10" s="12">
        <v>0.17</v>
      </c>
    </row>
    <row r="11" spans="1:8" ht="80.099999999999994" customHeight="1">
      <c r="A11" s="98" t="s">
        <v>30</v>
      </c>
      <c r="B11" s="95">
        <v>0.44</v>
      </c>
      <c r="C11" s="90">
        <v>0.27</v>
      </c>
      <c r="D11" s="90">
        <v>0.05</v>
      </c>
      <c r="E11" s="90">
        <v>0.04</v>
      </c>
      <c r="F11" s="90">
        <v>0.08</v>
      </c>
      <c r="G11" s="12">
        <v>0.16</v>
      </c>
    </row>
    <row r="12" spans="1:8" ht="80.099999999999994" customHeight="1">
      <c r="A12" s="104" t="s">
        <v>385</v>
      </c>
      <c r="B12" s="117">
        <v>0.38</v>
      </c>
      <c r="C12" s="117">
        <v>0.23</v>
      </c>
      <c r="D12" s="117">
        <v>0.06</v>
      </c>
      <c r="E12" s="117">
        <v>0.04</v>
      </c>
      <c r="F12" s="117">
        <v>0.08</v>
      </c>
      <c r="G12" s="104">
        <v>0.16</v>
      </c>
    </row>
    <row r="13" spans="1:8" ht="80.099999999999994" customHeight="1" thickBot="1">
      <c r="A13" s="99" t="s">
        <v>388</v>
      </c>
      <c r="B13" s="199">
        <v>0.38</v>
      </c>
      <c r="C13" s="199">
        <v>0.23</v>
      </c>
      <c r="D13" s="199">
        <v>0.06</v>
      </c>
      <c r="E13" s="199">
        <v>0.04</v>
      </c>
      <c r="F13" s="199">
        <v>0.08</v>
      </c>
      <c r="G13" s="198">
        <v>0.16</v>
      </c>
    </row>
    <row r="14" spans="1:8">
      <c r="A14" s="32" t="s">
        <v>27</v>
      </c>
      <c r="B14" s="29"/>
      <c r="C14" s="29"/>
      <c r="D14" s="29"/>
      <c r="E14" s="29"/>
      <c r="F14" s="29"/>
      <c r="G14" s="29"/>
    </row>
    <row r="15" spans="1:8">
      <c r="A15" s="3" t="s">
        <v>4</v>
      </c>
    </row>
  </sheetData>
  <mergeCells count="10">
    <mergeCell ref="A2:G2"/>
    <mergeCell ref="A3:G3"/>
    <mergeCell ref="F4:G4"/>
    <mergeCell ref="A5:A8"/>
    <mergeCell ref="B5:C5"/>
    <mergeCell ref="B6:C6"/>
    <mergeCell ref="D5:E5"/>
    <mergeCell ref="D6:E6"/>
    <mergeCell ref="F5:G5"/>
    <mergeCell ref="F6:G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27</vt:i4>
      </vt:variant>
      <vt:variant>
        <vt:lpstr>이름이 지정된 범위</vt:lpstr>
      </vt:variant>
      <vt:variant>
        <vt:i4>12</vt:i4>
      </vt:variant>
    </vt:vector>
  </HeadingPairs>
  <TitlesOfParts>
    <vt:vector size="39" baseType="lpstr">
      <vt:lpstr>농림수산업 및 축산</vt:lpstr>
      <vt:lpstr>1. 농가 및 농가인구</vt:lpstr>
      <vt:lpstr>2. 농업용 기계보유</vt:lpstr>
      <vt:lpstr>3. 경지면적</vt:lpstr>
      <vt:lpstr>4. 농업협동조합</vt:lpstr>
      <vt:lpstr>5. 공공비축 미곡 매입실적</vt:lpstr>
      <vt:lpstr>6. 식량작물 생산현황</vt:lpstr>
      <vt:lpstr>7. 채소류 생산량</vt:lpstr>
      <vt:lpstr>8. 특용작물 생산량</vt:lpstr>
      <vt:lpstr>9. 과실류 생산량</vt:lpstr>
      <vt:lpstr>10. 시설작물 생산량</vt:lpstr>
      <vt:lpstr>11. 영농기반 시설현황, 12. 원예작물 생산량</vt:lpstr>
      <vt:lpstr>13. 수산물 어획고, 14. 어업권</vt:lpstr>
      <vt:lpstr>15. 어선보유</vt:lpstr>
      <vt:lpstr>16. 어업허가 및 신고 (왼)</vt:lpstr>
      <vt:lpstr>16. 어업허가 및 신고(오)</vt:lpstr>
      <vt:lpstr>17. 수산업협동조합</vt:lpstr>
      <vt:lpstr>18. 수산물 계통 판매고</vt:lpstr>
      <vt:lpstr>19. 수의사 현황</vt:lpstr>
      <vt:lpstr>20. 가축사육</vt:lpstr>
      <vt:lpstr>21. 가축전염병 예방주사 실적</vt:lpstr>
      <vt:lpstr>22. 축산물 위생관계업소</vt:lpstr>
      <vt:lpstr>23. 소유별 및 임상별 산림면적</vt:lpstr>
      <vt:lpstr>24. 조림실적</vt:lpstr>
      <vt:lpstr>25. 불법 산림훼손 피해현황</vt:lpstr>
      <vt:lpstr>26. 가로수</vt:lpstr>
      <vt:lpstr>Sheet1</vt:lpstr>
      <vt:lpstr>'13. 수산물 어획고, 14. 어업권'!Print_Area</vt:lpstr>
      <vt:lpstr>'15. 어선보유'!Print_Area</vt:lpstr>
      <vt:lpstr>'16. 어업허가 및 신고 (왼)'!Print_Area</vt:lpstr>
      <vt:lpstr>'16. 어업허가 및 신고(오)'!Print_Area</vt:lpstr>
      <vt:lpstr>'18. 수산물 계통 판매고'!Print_Area</vt:lpstr>
      <vt:lpstr>'19. 수의사 현황'!Print_Area</vt:lpstr>
      <vt:lpstr>'2. 농업용 기계보유'!Print_Area</vt:lpstr>
      <vt:lpstr>'20. 가축사육'!Print_Area</vt:lpstr>
      <vt:lpstr>'21. 가축전염병 예방주사 실적'!Print_Area</vt:lpstr>
      <vt:lpstr>'23. 소유별 및 임상별 산림면적'!Print_Area</vt:lpstr>
      <vt:lpstr>'26. 가로수'!Print_Area</vt:lpstr>
      <vt:lpstr>'4. 농업협동조합'!Print_Area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2018-07-16T06:42:58Z</cp:lastPrinted>
  <dcterms:created xsi:type="dcterms:W3CDTF">2016-08-30T04:19:12Z</dcterms:created>
  <dcterms:modified xsi:type="dcterms:W3CDTF">2019-07-23T08:54:20Z</dcterms:modified>
</cp:coreProperties>
</file>